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1_05_EMELT\"/>
    </mc:Choice>
  </mc:AlternateContent>
  <xr:revisionPtr revIDLastSave="0" documentId="13_ncr:1_{F748EBCB-D1C6-49DB-940D-381584CF60BF}" xr6:coauthVersionLast="46" xr6:coauthVersionMax="46" xr10:uidLastSave="{00000000-0000-0000-0000-000000000000}"/>
  <bookViews>
    <workbookView xWindow="-120" yWindow="-120" windowWidth="29040" windowHeight="15840" xr2:uid="{030A0DD5-DB6A-4CCE-AA5E-22C9CD97F5A0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" i="1" l="1"/>
  <c r="B3" i="1"/>
  <c r="B4" i="1"/>
  <c r="B5" i="1"/>
  <c r="K5" i="1" s="1"/>
  <c r="B6" i="1"/>
  <c r="B7" i="1"/>
  <c r="B8" i="1"/>
  <c r="K7" i="1" s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K3" i="1"/>
  <c r="U3" i="1"/>
  <c r="U4" i="1"/>
  <c r="U5" i="1"/>
  <c r="U6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55" i="1"/>
  <c r="U56" i="1"/>
  <c r="U57" i="1"/>
  <c r="U58" i="1"/>
  <c r="U59" i="1"/>
  <c r="U60" i="1"/>
  <c r="U61" i="1"/>
  <c r="U62" i="1"/>
  <c r="U63" i="1"/>
  <c r="U64" i="1"/>
  <c r="U65" i="1"/>
  <c r="U66" i="1"/>
  <c r="U67" i="1"/>
  <c r="U68" i="1"/>
  <c r="U69" i="1"/>
  <c r="U70" i="1"/>
  <c r="U71" i="1"/>
  <c r="U72" i="1"/>
  <c r="U73" i="1"/>
  <c r="U74" i="1"/>
  <c r="U75" i="1"/>
  <c r="U76" i="1"/>
  <c r="U77" i="1"/>
  <c r="U78" i="1"/>
  <c r="U79" i="1"/>
  <c r="U80" i="1"/>
  <c r="U81" i="1"/>
  <c r="U82" i="1"/>
  <c r="U83" i="1"/>
  <c r="U84" i="1"/>
  <c r="U85" i="1"/>
  <c r="U86" i="1"/>
  <c r="U87" i="1"/>
  <c r="U88" i="1"/>
  <c r="U89" i="1"/>
  <c r="U90" i="1"/>
  <c r="U91" i="1"/>
  <c r="U92" i="1"/>
  <c r="U93" i="1"/>
  <c r="U94" i="1"/>
  <c r="U95" i="1"/>
  <c r="U96" i="1"/>
  <c r="U97" i="1"/>
  <c r="U98" i="1"/>
  <c r="U99" i="1"/>
  <c r="U100" i="1"/>
  <c r="U101" i="1"/>
  <c r="U102" i="1"/>
  <c r="U103" i="1"/>
  <c r="U104" i="1"/>
  <c r="U105" i="1"/>
  <c r="U106" i="1"/>
  <c r="U107" i="1"/>
  <c r="U108" i="1"/>
  <c r="U109" i="1"/>
  <c r="U110" i="1"/>
  <c r="U111" i="1"/>
  <c r="U112" i="1"/>
  <c r="U113" i="1"/>
  <c r="U114" i="1"/>
  <c r="U115" i="1"/>
  <c r="U116" i="1"/>
  <c r="U117" i="1"/>
  <c r="U118" i="1"/>
  <c r="U119" i="1"/>
  <c r="U120" i="1"/>
  <c r="U121" i="1"/>
  <c r="U122" i="1"/>
  <c r="U123" i="1"/>
  <c r="U124" i="1"/>
  <c r="U125" i="1"/>
  <c r="U126" i="1"/>
  <c r="U127" i="1"/>
  <c r="U128" i="1"/>
  <c r="U129" i="1"/>
  <c r="U130" i="1"/>
  <c r="U131" i="1"/>
  <c r="U132" i="1"/>
  <c r="U133" i="1"/>
  <c r="U134" i="1"/>
  <c r="U135" i="1"/>
  <c r="U136" i="1"/>
  <c r="U137" i="1"/>
  <c r="U138" i="1"/>
  <c r="U139" i="1"/>
  <c r="U140" i="1"/>
  <c r="U141" i="1"/>
  <c r="U142" i="1"/>
  <c r="U143" i="1"/>
  <c r="U144" i="1"/>
  <c r="U145" i="1"/>
  <c r="U146" i="1"/>
  <c r="U147" i="1"/>
  <c r="U148" i="1"/>
  <c r="U149" i="1"/>
  <c r="U2" i="1"/>
  <c r="K6" i="1"/>
  <c r="O3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2" i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2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2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2" i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2" i="1"/>
  <c r="K2" i="1" l="1"/>
  <c r="K8" i="1"/>
  <c r="K4" i="1"/>
</calcChain>
</file>

<file path=xl/sharedStrings.xml><?xml version="1.0" encoding="utf-8"?>
<sst xmlns="http://schemas.openxmlformats.org/spreadsheetml/2006/main" count="170" uniqueCount="163">
  <si>
    <t>Dátum</t>
  </si>
  <si>
    <t>Nap</t>
  </si>
  <si>
    <t>Kód</t>
  </si>
  <si>
    <t>Összeg</t>
  </si>
  <si>
    <t>Nyeremény</t>
  </si>
  <si>
    <t>Időkeret</t>
  </si>
  <si>
    <t>Határidő</t>
  </si>
  <si>
    <t>A160310</t>
  </si>
  <si>
    <t>L195881</t>
  </si>
  <si>
    <t>K180553</t>
  </si>
  <si>
    <t>F194162</t>
  </si>
  <si>
    <t>C149852</t>
  </si>
  <si>
    <t>A134547</t>
  </si>
  <si>
    <t>G168140</t>
  </si>
  <si>
    <t>P114074</t>
  </si>
  <si>
    <t>M147266</t>
  </si>
  <si>
    <t>P121212</t>
  </si>
  <si>
    <t>A112522</t>
  </si>
  <si>
    <t>K126527</t>
  </si>
  <si>
    <t>F157918</t>
  </si>
  <si>
    <t>F142095</t>
  </si>
  <si>
    <t>H155594</t>
  </si>
  <si>
    <t>C103486</t>
  </si>
  <si>
    <t>B184153</t>
  </si>
  <si>
    <t>G101199</t>
  </si>
  <si>
    <t>K132129</t>
  </si>
  <si>
    <t>M165185</t>
  </si>
  <si>
    <t>O168414</t>
  </si>
  <si>
    <t>F183169</t>
  </si>
  <si>
    <t>A184802</t>
  </si>
  <si>
    <t>G192721</t>
  </si>
  <si>
    <t>L180036</t>
  </si>
  <si>
    <t>J172717</t>
  </si>
  <si>
    <t>O182301</t>
  </si>
  <si>
    <t>A179924</t>
  </si>
  <si>
    <t>J174118</t>
  </si>
  <si>
    <t>L145952</t>
  </si>
  <si>
    <t>L196177</t>
  </si>
  <si>
    <t>N171513</t>
  </si>
  <si>
    <t>F176390</t>
  </si>
  <si>
    <t>G161318</t>
  </si>
  <si>
    <t>N127156</t>
  </si>
  <si>
    <t>L153470</t>
  </si>
  <si>
    <t>M142432</t>
  </si>
  <si>
    <t>N170996</t>
  </si>
  <si>
    <t>F142528</t>
  </si>
  <si>
    <t>K160307</t>
  </si>
  <si>
    <t>F164260</t>
  </si>
  <si>
    <t>H105660</t>
  </si>
  <si>
    <t>C194758</t>
  </si>
  <si>
    <t>E196807</t>
  </si>
  <si>
    <t>O144216</t>
  </si>
  <si>
    <t>G174906</t>
  </si>
  <si>
    <t>H156762</t>
  </si>
  <si>
    <t>A146053</t>
  </si>
  <si>
    <t>P152228</t>
  </si>
  <si>
    <t>P180367</t>
  </si>
  <si>
    <t>B144934</t>
  </si>
  <si>
    <t>N151995</t>
  </si>
  <si>
    <t>F137049</t>
  </si>
  <si>
    <t>F147710</t>
  </si>
  <si>
    <t>D175625</t>
  </si>
  <si>
    <t>E146175</t>
  </si>
  <si>
    <t>H181671</t>
  </si>
  <si>
    <t>C198579</t>
  </si>
  <si>
    <t>G132306</t>
  </si>
  <si>
    <t>I128508</t>
  </si>
  <si>
    <t>H140917</t>
  </si>
  <si>
    <t>H122840</t>
  </si>
  <si>
    <t>J178906</t>
  </si>
  <si>
    <t>G135366</t>
  </si>
  <si>
    <t>I195297</t>
  </si>
  <si>
    <t>G181856</t>
  </si>
  <si>
    <t>A163199</t>
  </si>
  <si>
    <t>O190464</t>
  </si>
  <si>
    <t>F102287</t>
  </si>
  <si>
    <t>C127670</t>
  </si>
  <si>
    <t>G118359</t>
  </si>
  <si>
    <t>A117631</t>
  </si>
  <si>
    <t>H145340</t>
  </si>
  <si>
    <t>A145026</t>
  </si>
  <si>
    <t>M169005</t>
  </si>
  <si>
    <t>P159044</t>
  </si>
  <si>
    <t>J166722</t>
  </si>
  <si>
    <t>A163241</t>
  </si>
  <si>
    <t>E148425</t>
  </si>
  <si>
    <t>F127774</t>
  </si>
  <si>
    <t>B164829</t>
  </si>
  <si>
    <t>I153493</t>
  </si>
  <si>
    <t>G192769</t>
  </si>
  <si>
    <t>G187069</t>
  </si>
  <si>
    <t>J179774</t>
  </si>
  <si>
    <t>P190821</t>
  </si>
  <si>
    <t>A120758</t>
  </si>
  <si>
    <t>H144162</t>
  </si>
  <si>
    <t>J139666</t>
  </si>
  <si>
    <t>P180265</t>
  </si>
  <si>
    <t>G187380</t>
  </si>
  <si>
    <t>H122038</t>
  </si>
  <si>
    <t>L123887</t>
  </si>
  <si>
    <t>N184198</t>
  </si>
  <si>
    <t>A186910</t>
  </si>
  <si>
    <t>E190424</t>
  </si>
  <si>
    <t>J121130</t>
  </si>
  <si>
    <t>O131182</t>
  </si>
  <si>
    <t>N145246</t>
  </si>
  <si>
    <t>A171609</t>
  </si>
  <si>
    <t>M103623</t>
  </si>
  <si>
    <t>L170507</t>
  </si>
  <si>
    <t>G156686</t>
  </si>
  <si>
    <t>J180475</t>
  </si>
  <si>
    <t>A163091</t>
  </si>
  <si>
    <t>C109779</t>
  </si>
  <si>
    <t>B189859</t>
  </si>
  <si>
    <t>N124722</t>
  </si>
  <si>
    <t>G131011</t>
  </si>
  <si>
    <t>O188668</t>
  </si>
  <si>
    <t>G141573</t>
  </si>
  <si>
    <t>F164853</t>
  </si>
  <si>
    <t>B141081</t>
  </si>
  <si>
    <t>O100740</t>
  </si>
  <si>
    <t>N193066</t>
  </si>
  <si>
    <t>G154185</t>
  </si>
  <si>
    <t>B133744</t>
  </si>
  <si>
    <t>O192390</t>
  </si>
  <si>
    <t>M177616</t>
  </si>
  <si>
    <t>C113024</t>
  </si>
  <si>
    <t>D117905</t>
  </si>
  <si>
    <t>C139539</t>
  </si>
  <si>
    <t>M174461</t>
  </si>
  <si>
    <t>D154561</t>
  </si>
  <si>
    <t>O143682</t>
  </si>
  <si>
    <t>D196096</t>
  </si>
  <si>
    <t>B146314</t>
  </si>
  <si>
    <t>I163845</t>
  </si>
  <si>
    <t>H190918</t>
  </si>
  <si>
    <t>I190596</t>
  </si>
  <si>
    <t>B182896</t>
  </si>
  <si>
    <t>B123008</t>
  </si>
  <si>
    <t>M105931</t>
  </si>
  <si>
    <t>H155593</t>
  </si>
  <si>
    <t>J178829</t>
  </si>
  <si>
    <t>P130220</t>
  </si>
  <si>
    <t>E104962</t>
  </si>
  <si>
    <t>F194956</t>
  </si>
  <si>
    <t>A188416</t>
  </si>
  <si>
    <t>P112429</t>
  </si>
  <si>
    <t>L129064</t>
  </si>
  <si>
    <t>K184318</t>
  </si>
  <si>
    <t>C169026</t>
  </si>
  <si>
    <t>P125684</t>
  </si>
  <si>
    <t>A135399</t>
  </si>
  <si>
    <t>J173872</t>
  </si>
  <si>
    <t>H106176</t>
  </si>
  <si>
    <t>D119235</t>
  </si>
  <si>
    <t>Napi</t>
  </si>
  <si>
    <t>hétfő</t>
  </si>
  <si>
    <t>kedd</t>
  </si>
  <si>
    <t>szerda</t>
  </si>
  <si>
    <t>csütörtök</t>
  </si>
  <si>
    <t>péntek</t>
  </si>
  <si>
    <t>szombat</t>
  </si>
  <si>
    <t>vasárnap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</si>
</sst>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"/>
  </numFmts>
  <fonts count="2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14" fontId="0" fillId="0" borderId="1" xfId="0" applyNumberFormat="1" applyBorder="1"/>
    <xf numFmtId="0" fontId="0" fillId="0" borderId="1" xfId="0" applyBorder="1"/>
    <xf numFmtId="164" fontId="0" fillId="0" borderId="0" xfId="0" applyNumberForma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054-499D-994B-8A11FBB1E9A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054-499D-994B-8A11FBB1E9A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054-499D-994B-8A11FBB1E9A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054-499D-994B-8A11FBB1E9A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5054-499D-994B-8A11FBB1E9A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5054-499D-994B-8A11FBB1E9A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5054-499D-994B-8A11FBB1E9A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Munka1!$J$2:$J$8</c:f>
              <c:strCache>
                <c:ptCount val="7"/>
                <c:pt idx="0">
                  <c:v>hétfő</c:v>
                </c:pt>
                <c:pt idx="1">
                  <c:v>kedd</c:v>
                </c:pt>
                <c:pt idx="2">
                  <c:v>szerda</c:v>
                </c:pt>
                <c:pt idx="3">
                  <c:v>csütörtök</c:v>
                </c:pt>
                <c:pt idx="4">
                  <c:v>péntek</c:v>
                </c:pt>
                <c:pt idx="5">
                  <c:v>szombat</c:v>
                </c:pt>
                <c:pt idx="6">
                  <c:v>vasárnap</c:v>
                </c:pt>
              </c:strCache>
            </c:strRef>
          </c:cat>
          <c:val>
            <c:numRef>
              <c:f>Munka1!$K$2:$K$8</c:f>
              <c:numCache>
                <c:formatCode>General</c:formatCode>
                <c:ptCount val="7"/>
                <c:pt idx="0">
                  <c:v>14</c:v>
                </c:pt>
                <c:pt idx="1">
                  <c:v>16</c:v>
                </c:pt>
                <c:pt idx="2">
                  <c:v>16</c:v>
                </c:pt>
                <c:pt idx="3">
                  <c:v>28</c:v>
                </c:pt>
                <c:pt idx="4">
                  <c:v>28</c:v>
                </c:pt>
                <c:pt idx="5">
                  <c:v>28</c:v>
                </c:pt>
                <c:pt idx="6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AF-4E68-89F9-DF606D2857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104775</xdr:colOff>
      <xdr:row>8</xdr:row>
      <xdr:rowOff>71437</xdr:rowOff>
    </xdr:from>
    <xdr:to>
      <xdr:col>12</xdr:col>
      <xdr:colOff>514350</xdr:colOff>
      <xdr:row>22</xdr:row>
      <xdr:rowOff>147637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8C116A52-6DBA-44FA-A6DD-A2D38178493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DDFEC-4FBE-461F-8107-972AE0E76BA3}">
  <dimension ref="A1:U149"/>
  <sheetViews>
    <sheetView tabSelected="1" workbookViewId="0">
      <selection activeCell="J32" sqref="J32"/>
    </sheetView>
  </sheetViews>
  <sheetFormatPr defaultRowHeight="15" x14ac:dyDescent="0.25"/>
  <cols>
    <col min="1" max="1" width="10.42578125" customWidth="1"/>
    <col min="2" max="2" width="10.7109375" customWidth="1"/>
    <col min="7" max="7" width="10.140625" bestFit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155</v>
      </c>
    </row>
    <row r="2" spans="1:21" x14ac:dyDescent="0.25">
      <c r="A2" s="1">
        <v>43497</v>
      </c>
      <c r="B2" t="str">
        <f>TEXT(A2,"nnnn")</f>
        <v>péntek</v>
      </c>
      <c r="C2" t="s">
        <v>7</v>
      </c>
      <c r="D2">
        <v>4672</v>
      </c>
      <c r="E2">
        <f>ROUND(D2,-3)</f>
        <v>5000</v>
      </c>
      <c r="F2">
        <f>IF(E2&lt;=5000,6,6+ROUNDUP((E2-5000)/5000,0)*2)</f>
        <v>6</v>
      </c>
      <c r="G2" s="1">
        <f>A2+F2*7</f>
        <v>43539</v>
      </c>
      <c r="H2" t="str">
        <f>IF(A2&lt;&gt;A3,SUMIF($A$2:A2,A2,$E$2:E2),"")</f>
        <v/>
      </c>
      <c r="J2" t="s">
        <v>156</v>
      </c>
      <c r="K2">
        <f>COUNTIF(B2:B149,J2)</f>
        <v>14</v>
      </c>
      <c r="O2" s="4">
        <f t="shared" ref="O2:O33" si="0">A2</f>
        <v>43497</v>
      </c>
      <c r="R2">
        <v>1</v>
      </c>
      <c r="S2" t="s">
        <v>156</v>
      </c>
      <c r="U2">
        <f>WEEKDAY(A2,2)</f>
        <v>5</v>
      </c>
    </row>
    <row r="3" spans="1:21" x14ac:dyDescent="0.25">
      <c r="A3" s="1">
        <v>43497</v>
      </c>
      <c r="B3" t="str">
        <f t="shared" ref="B3:B66" si="1">TEXT(A3,"nnnn")</f>
        <v>péntek</v>
      </c>
      <c r="C3" t="s">
        <v>8</v>
      </c>
      <c r="D3">
        <v>8942</v>
      </c>
      <c r="E3">
        <f t="shared" ref="E3:E66" si="2">ROUND(D3,-3)</f>
        <v>9000</v>
      </c>
      <c r="F3">
        <f t="shared" ref="F3:F66" si="3">IF(E3&lt;=5000,6,6+ROUNDUP((E3-5000)/5000,0)*2)</f>
        <v>8</v>
      </c>
      <c r="G3" s="1">
        <f t="shared" ref="G3:G66" si="4">A3+F3*7</f>
        <v>43553</v>
      </c>
      <c r="H3" t="str">
        <f>IF(A3&lt;&gt;A4,SUMIF($A$2:A3,A3,$E$2:E3),"")</f>
        <v/>
      </c>
      <c r="J3" t="s">
        <v>157</v>
      </c>
      <c r="K3">
        <f>COUNTIF(B3:B150,J3)</f>
        <v>16</v>
      </c>
      <c r="O3" s="4">
        <f t="shared" si="0"/>
        <v>43497</v>
      </c>
      <c r="R3">
        <v>2</v>
      </c>
      <c r="S3" t="s">
        <v>157</v>
      </c>
      <c r="U3">
        <f t="shared" ref="U3:U66" si="5">WEEKDAY(A3,2)</f>
        <v>5</v>
      </c>
    </row>
    <row r="4" spans="1:21" x14ac:dyDescent="0.25">
      <c r="A4" s="1">
        <v>43497</v>
      </c>
      <c r="B4" t="str">
        <f t="shared" si="1"/>
        <v>péntek</v>
      </c>
      <c r="C4" t="s">
        <v>9</v>
      </c>
      <c r="D4">
        <v>5460</v>
      </c>
      <c r="E4">
        <f t="shared" si="2"/>
        <v>5000</v>
      </c>
      <c r="F4">
        <f t="shared" si="3"/>
        <v>6</v>
      </c>
      <c r="G4" s="1">
        <f t="shared" si="4"/>
        <v>43539</v>
      </c>
      <c r="H4" t="str">
        <f>IF(A4&lt;&gt;A5,SUMIF($A$2:A4,A4,$E$2:E4),"")</f>
        <v/>
      </c>
      <c r="J4" t="s">
        <v>158</v>
      </c>
      <c r="K4">
        <f t="shared" ref="K4:K8" si="6">COUNTIF(B4:B151,J4)</f>
        <v>16</v>
      </c>
      <c r="O4" s="4">
        <f t="shared" si="0"/>
        <v>43497</v>
      </c>
      <c r="R4">
        <v>3</v>
      </c>
      <c r="S4" t="s">
        <v>158</v>
      </c>
      <c r="U4">
        <f t="shared" si="5"/>
        <v>5</v>
      </c>
    </row>
    <row r="5" spans="1:21" x14ac:dyDescent="0.25">
      <c r="A5" s="1">
        <v>43497</v>
      </c>
      <c r="B5" t="str">
        <f t="shared" si="1"/>
        <v>péntek</v>
      </c>
      <c r="C5" t="s">
        <v>10</v>
      </c>
      <c r="D5">
        <v>12964</v>
      </c>
      <c r="E5">
        <f t="shared" si="2"/>
        <v>13000</v>
      </c>
      <c r="F5">
        <f t="shared" si="3"/>
        <v>10</v>
      </c>
      <c r="G5" s="1">
        <f t="shared" si="4"/>
        <v>43567</v>
      </c>
      <c r="H5" t="str">
        <f>IF(A5&lt;&gt;A6,SUMIF($A$2:A5,A5,$E$2:E5),"")</f>
        <v/>
      </c>
      <c r="J5" t="s">
        <v>159</v>
      </c>
      <c r="K5">
        <f t="shared" si="6"/>
        <v>28</v>
      </c>
      <c r="O5" s="4">
        <f t="shared" si="0"/>
        <v>43497</v>
      </c>
      <c r="R5">
        <v>4</v>
      </c>
      <c r="S5" t="s">
        <v>159</v>
      </c>
      <c r="U5">
        <f t="shared" si="5"/>
        <v>5</v>
      </c>
    </row>
    <row r="6" spans="1:21" x14ac:dyDescent="0.25">
      <c r="A6" s="1">
        <v>43497</v>
      </c>
      <c r="B6" t="str">
        <f t="shared" si="1"/>
        <v>péntek</v>
      </c>
      <c r="C6" t="s">
        <v>11</v>
      </c>
      <c r="D6">
        <v>13858</v>
      </c>
      <c r="E6">
        <f t="shared" si="2"/>
        <v>14000</v>
      </c>
      <c r="F6">
        <f t="shared" si="3"/>
        <v>10</v>
      </c>
      <c r="G6" s="1">
        <f t="shared" si="4"/>
        <v>43567</v>
      </c>
      <c r="H6" t="str">
        <f>IF(A6&lt;&gt;A7,SUMIF($A$2:A6,A6,$E$2:E6),"")</f>
        <v/>
      </c>
      <c r="J6" t="s">
        <v>160</v>
      </c>
      <c r="K6">
        <f t="shared" si="6"/>
        <v>28</v>
      </c>
      <c r="O6" s="4">
        <f t="shared" si="0"/>
        <v>43497</v>
      </c>
      <c r="R6">
        <v>5</v>
      </c>
      <c r="S6" t="s">
        <v>160</v>
      </c>
      <c r="U6">
        <f t="shared" si="5"/>
        <v>5</v>
      </c>
    </row>
    <row r="7" spans="1:21" x14ac:dyDescent="0.25">
      <c r="A7" s="1">
        <v>43497</v>
      </c>
      <c r="B7" t="str">
        <f t="shared" si="1"/>
        <v>péntek</v>
      </c>
      <c r="C7" t="s">
        <v>12</v>
      </c>
      <c r="D7">
        <v>14983</v>
      </c>
      <c r="E7">
        <f t="shared" si="2"/>
        <v>15000</v>
      </c>
      <c r="F7">
        <f t="shared" si="3"/>
        <v>10</v>
      </c>
      <c r="G7" s="1">
        <f t="shared" si="4"/>
        <v>43567</v>
      </c>
      <c r="H7" t="str">
        <f>IF(A7&lt;&gt;A8,SUMIF($A$2:A7,A7,$E$2:E7),"")</f>
        <v/>
      </c>
      <c r="J7" t="s">
        <v>161</v>
      </c>
      <c r="K7">
        <f t="shared" si="6"/>
        <v>28</v>
      </c>
      <c r="O7" s="4">
        <f t="shared" si="0"/>
        <v>43497</v>
      </c>
      <c r="R7">
        <v>6</v>
      </c>
      <c r="S7" t="s">
        <v>161</v>
      </c>
      <c r="U7">
        <f t="shared" si="5"/>
        <v>5</v>
      </c>
    </row>
    <row r="8" spans="1:21" x14ac:dyDescent="0.25">
      <c r="A8" s="2">
        <v>43497</v>
      </c>
      <c r="B8" t="str">
        <f t="shared" si="1"/>
        <v>péntek</v>
      </c>
      <c r="C8" s="3" t="s">
        <v>13</v>
      </c>
      <c r="D8" s="3">
        <v>5607</v>
      </c>
      <c r="E8" s="3">
        <f t="shared" si="2"/>
        <v>6000</v>
      </c>
      <c r="F8" s="3">
        <f t="shared" si="3"/>
        <v>8</v>
      </c>
      <c r="G8" s="2">
        <f t="shared" si="4"/>
        <v>43553</v>
      </c>
      <c r="H8">
        <f>IF(A8&lt;&gt;A9,SUMIF($A$2:A8,A8,$E$2:E8),"")</f>
        <v>67000</v>
      </c>
      <c r="J8" t="s">
        <v>162</v>
      </c>
      <c r="K8">
        <f t="shared" si="6"/>
        <v>14</v>
      </c>
      <c r="O8" s="4">
        <f t="shared" si="0"/>
        <v>43497</v>
      </c>
      <c r="R8">
        <v>7</v>
      </c>
      <c r="S8" t="s">
        <v>162</v>
      </c>
      <c r="U8">
        <f t="shared" si="5"/>
        <v>5</v>
      </c>
    </row>
    <row r="9" spans="1:21" x14ac:dyDescent="0.25">
      <c r="A9" s="1">
        <v>43498</v>
      </c>
      <c r="B9" t="str">
        <f t="shared" si="1"/>
        <v>szombat</v>
      </c>
      <c r="C9" t="s">
        <v>14</v>
      </c>
      <c r="D9">
        <v>7638</v>
      </c>
      <c r="E9">
        <f t="shared" si="2"/>
        <v>8000</v>
      </c>
      <c r="F9">
        <f t="shared" si="3"/>
        <v>8</v>
      </c>
      <c r="G9" s="1">
        <f t="shared" si="4"/>
        <v>43554</v>
      </c>
      <c r="H9" t="str">
        <f>IF(A9&lt;&gt;A10,SUMIF($A$2:A9,A9,$E$2:E9),"")</f>
        <v/>
      </c>
      <c r="O9" s="4">
        <f t="shared" si="0"/>
        <v>43498</v>
      </c>
      <c r="U9">
        <f t="shared" si="5"/>
        <v>6</v>
      </c>
    </row>
    <row r="10" spans="1:21" x14ac:dyDescent="0.25">
      <c r="A10" s="1">
        <v>43498</v>
      </c>
      <c r="B10" t="str">
        <f t="shared" si="1"/>
        <v>szombat</v>
      </c>
      <c r="C10" t="s">
        <v>15</v>
      </c>
      <c r="D10">
        <v>2884</v>
      </c>
      <c r="E10">
        <f t="shared" si="2"/>
        <v>3000</v>
      </c>
      <c r="F10">
        <f t="shared" si="3"/>
        <v>6</v>
      </c>
      <c r="G10" s="1">
        <f t="shared" si="4"/>
        <v>43540</v>
      </c>
      <c r="H10" t="str">
        <f>IF(A10&lt;&gt;A11,SUMIF($A$2:A10,A10,$E$2:E10),"")</f>
        <v/>
      </c>
      <c r="O10" s="4">
        <f t="shared" si="0"/>
        <v>43498</v>
      </c>
      <c r="U10">
        <f t="shared" si="5"/>
        <v>6</v>
      </c>
    </row>
    <row r="11" spans="1:21" x14ac:dyDescent="0.25">
      <c r="A11" s="1">
        <v>43498</v>
      </c>
      <c r="B11" t="str">
        <f t="shared" si="1"/>
        <v>szombat</v>
      </c>
      <c r="C11" t="s">
        <v>16</v>
      </c>
      <c r="D11">
        <v>4283</v>
      </c>
      <c r="E11">
        <f t="shared" si="2"/>
        <v>4000</v>
      </c>
      <c r="F11">
        <f t="shared" si="3"/>
        <v>6</v>
      </c>
      <c r="G11" s="1">
        <f t="shared" si="4"/>
        <v>43540</v>
      </c>
      <c r="H11" t="str">
        <f>IF(A11&lt;&gt;A12,SUMIF($A$2:A11,A11,$E$2:E11),"")</f>
        <v/>
      </c>
      <c r="O11" s="4">
        <f t="shared" si="0"/>
        <v>43498</v>
      </c>
      <c r="U11">
        <f t="shared" si="5"/>
        <v>6</v>
      </c>
    </row>
    <row r="12" spans="1:21" x14ac:dyDescent="0.25">
      <c r="A12" s="1">
        <v>43498</v>
      </c>
      <c r="B12" t="str">
        <f t="shared" si="1"/>
        <v>szombat</v>
      </c>
      <c r="C12" t="s">
        <v>17</v>
      </c>
      <c r="D12">
        <v>11191</v>
      </c>
      <c r="E12">
        <f t="shared" si="2"/>
        <v>11000</v>
      </c>
      <c r="F12">
        <f t="shared" si="3"/>
        <v>10</v>
      </c>
      <c r="G12" s="1">
        <f t="shared" si="4"/>
        <v>43568</v>
      </c>
      <c r="H12" t="str">
        <f>IF(A12&lt;&gt;A13,SUMIF($A$2:A12,A12,$E$2:E12),"")</f>
        <v/>
      </c>
      <c r="O12" s="4">
        <f t="shared" si="0"/>
        <v>43498</v>
      </c>
      <c r="U12">
        <f t="shared" si="5"/>
        <v>6</v>
      </c>
    </row>
    <row r="13" spans="1:21" x14ac:dyDescent="0.25">
      <c r="A13" s="1">
        <v>43498</v>
      </c>
      <c r="B13" t="str">
        <f t="shared" si="1"/>
        <v>szombat</v>
      </c>
      <c r="C13" t="s">
        <v>18</v>
      </c>
      <c r="D13">
        <v>5659</v>
      </c>
      <c r="E13">
        <f t="shared" si="2"/>
        <v>6000</v>
      </c>
      <c r="F13">
        <f t="shared" si="3"/>
        <v>8</v>
      </c>
      <c r="G13" s="1">
        <f t="shared" si="4"/>
        <v>43554</v>
      </c>
      <c r="H13" t="str">
        <f>IF(A13&lt;&gt;A14,SUMIF($A$2:A13,A13,$E$2:E13),"")</f>
        <v/>
      </c>
      <c r="O13" s="4">
        <f t="shared" si="0"/>
        <v>43498</v>
      </c>
      <c r="U13">
        <f t="shared" si="5"/>
        <v>6</v>
      </c>
    </row>
    <row r="14" spans="1:21" x14ac:dyDescent="0.25">
      <c r="A14" s="1">
        <v>43498</v>
      </c>
      <c r="B14" t="str">
        <f t="shared" si="1"/>
        <v>szombat</v>
      </c>
      <c r="C14" t="s">
        <v>19</v>
      </c>
      <c r="D14">
        <v>4759</v>
      </c>
      <c r="E14">
        <f t="shared" si="2"/>
        <v>5000</v>
      </c>
      <c r="F14">
        <f t="shared" si="3"/>
        <v>6</v>
      </c>
      <c r="G14" s="1">
        <f t="shared" si="4"/>
        <v>43540</v>
      </c>
      <c r="H14" t="str">
        <f>IF(A14&lt;&gt;A15,SUMIF($A$2:A14,A14,$E$2:E14),"")</f>
        <v/>
      </c>
      <c r="O14" s="4">
        <f t="shared" si="0"/>
        <v>43498</v>
      </c>
      <c r="U14">
        <f t="shared" si="5"/>
        <v>6</v>
      </c>
    </row>
    <row r="15" spans="1:21" x14ac:dyDescent="0.25">
      <c r="A15" s="1">
        <v>43498</v>
      </c>
      <c r="B15" t="str">
        <f t="shared" si="1"/>
        <v>szombat</v>
      </c>
      <c r="C15" t="s">
        <v>20</v>
      </c>
      <c r="D15">
        <v>8971</v>
      </c>
      <c r="E15">
        <f t="shared" si="2"/>
        <v>9000</v>
      </c>
      <c r="F15">
        <f t="shared" si="3"/>
        <v>8</v>
      </c>
      <c r="G15" s="1">
        <f t="shared" si="4"/>
        <v>43554</v>
      </c>
      <c r="H15" t="str">
        <f>IF(A15&lt;&gt;A16,SUMIF($A$2:A15,A15,$E$2:E15),"")</f>
        <v/>
      </c>
      <c r="O15" s="4">
        <f t="shared" si="0"/>
        <v>43498</v>
      </c>
      <c r="U15">
        <f t="shared" si="5"/>
        <v>6</v>
      </c>
    </row>
    <row r="16" spans="1:21" x14ac:dyDescent="0.25">
      <c r="A16" s="1">
        <v>43498</v>
      </c>
      <c r="B16" t="str">
        <f t="shared" si="1"/>
        <v>szombat</v>
      </c>
      <c r="C16" t="s">
        <v>21</v>
      </c>
      <c r="D16">
        <v>11768</v>
      </c>
      <c r="E16">
        <f t="shared" si="2"/>
        <v>12000</v>
      </c>
      <c r="F16">
        <f t="shared" si="3"/>
        <v>10</v>
      </c>
      <c r="G16" s="1">
        <f t="shared" si="4"/>
        <v>43568</v>
      </c>
      <c r="H16" t="str">
        <f>IF(A16&lt;&gt;A17,SUMIF($A$2:A16,A16,$E$2:E16),"")</f>
        <v/>
      </c>
      <c r="O16" s="4">
        <f t="shared" si="0"/>
        <v>43498</v>
      </c>
      <c r="U16">
        <f t="shared" si="5"/>
        <v>6</v>
      </c>
    </row>
    <row r="17" spans="1:21" x14ac:dyDescent="0.25">
      <c r="A17" s="2">
        <v>43498</v>
      </c>
      <c r="B17" t="str">
        <f t="shared" si="1"/>
        <v>szombat</v>
      </c>
      <c r="C17" s="3" t="s">
        <v>22</v>
      </c>
      <c r="D17" s="3">
        <v>4811</v>
      </c>
      <c r="E17" s="3">
        <f t="shared" si="2"/>
        <v>5000</v>
      </c>
      <c r="F17" s="3">
        <f t="shared" si="3"/>
        <v>6</v>
      </c>
      <c r="G17" s="2">
        <f t="shared" si="4"/>
        <v>43540</v>
      </c>
      <c r="H17">
        <f>IF(A17&lt;&gt;A18,SUMIF($A$2:A17,A17,$E$2:E17),"")</f>
        <v>63000</v>
      </c>
      <c r="O17" s="4">
        <f t="shared" si="0"/>
        <v>43498</v>
      </c>
      <c r="U17">
        <f t="shared" si="5"/>
        <v>6</v>
      </c>
    </row>
    <row r="18" spans="1:21" x14ac:dyDescent="0.25">
      <c r="A18" s="1">
        <v>43499</v>
      </c>
      <c r="B18" t="str">
        <f t="shared" si="1"/>
        <v>vasárnap</v>
      </c>
      <c r="C18" t="s">
        <v>23</v>
      </c>
      <c r="D18">
        <v>9854</v>
      </c>
      <c r="E18">
        <f t="shared" si="2"/>
        <v>10000</v>
      </c>
      <c r="F18">
        <f t="shared" si="3"/>
        <v>8</v>
      </c>
      <c r="G18" s="1">
        <f t="shared" si="4"/>
        <v>43555</v>
      </c>
      <c r="H18" t="str">
        <f>IF(A18&lt;&gt;A19,SUMIF($A$2:A18,A18,$E$2:E18),"")</f>
        <v/>
      </c>
      <c r="O18" s="4">
        <f t="shared" si="0"/>
        <v>43499</v>
      </c>
      <c r="U18">
        <f t="shared" si="5"/>
        <v>7</v>
      </c>
    </row>
    <row r="19" spans="1:21" x14ac:dyDescent="0.25">
      <c r="A19" s="1">
        <v>43499</v>
      </c>
      <c r="B19" t="str">
        <f t="shared" si="1"/>
        <v>vasárnap</v>
      </c>
      <c r="C19" t="s">
        <v>24</v>
      </c>
      <c r="D19">
        <v>11073</v>
      </c>
      <c r="E19">
        <f t="shared" si="2"/>
        <v>11000</v>
      </c>
      <c r="F19">
        <f t="shared" si="3"/>
        <v>10</v>
      </c>
      <c r="G19" s="1">
        <f t="shared" si="4"/>
        <v>43569</v>
      </c>
      <c r="H19" t="str">
        <f>IF(A19&lt;&gt;A20,SUMIF($A$2:A19,A19,$E$2:E19),"")</f>
        <v/>
      </c>
      <c r="O19" s="4">
        <f t="shared" si="0"/>
        <v>43499</v>
      </c>
      <c r="U19">
        <f t="shared" si="5"/>
        <v>7</v>
      </c>
    </row>
    <row r="20" spans="1:21" x14ac:dyDescent="0.25">
      <c r="A20" s="2">
        <v>43499</v>
      </c>
      <c r="B20" t="str">
        <f t="shared" si="1"/>
        <v>vasárnap</v>
      </c>
      <c r="C20" s="3" t="s">
        <v>25</v>
      </c>
      <c r="D20" s="3">
        <v>4947</v>
      </c>
      <c r="E20" s="3">
        <f t="shared" si="2"/>
        <v>5000</v>
      </c>
      <c r="F20" s="3">
        <f t="shared" si="3"/>
        <v>6</v>
      </c>
      <c r="G20" s="2">
        <f t="shared" si="4"/>
        <v>43541</v>
      </c>
      <c r="H20">
        <f>IF(A20&lt;&gt;A21,SUMIF($A$2:A20,A20,$E$2:E20),"")</f>
        <v>26000</v>
      </c>
      <c r="O20" s="4">
        <f t="shared" si="0"/>
        <v>43499</v>
      </c>
      <c r="U20">
        <f t="shared" si="5"/>
        <v>7</v>
      </c>
    </row>
    <row r="21" spans="1:21" x14ac:dyDescent="0.25">
      <c r="A21" s="1">
        <v>43500</v>
      </c>
      <c r="B21" t="str">
        <f t="shared" si="1"/>
        <v>hétfő</v>
      </c>
      <c r="C21" t="s">
        <v>26</v>
      </c>
      <c r="D21">
        <v>13361</v>
      </c>
      <c r="E21">
        <f t="shared" si="2"/>
        <v>13000</v>
      </c>
      <c r="F21">
        <f t="shared" si="3"/>
        <v>10</v>
      </c>
      <c r="G21" s="1">
        <f t="shared" si="4"/>
        <v>43570</v>
      </c>
      <c r="H21" t="str">
        <f>IF(A21&lt;&gt;A22,SUMIF($A$2:A21,A21,$E$2:E21),"")</f>
        <v/>
      </c>
      <c r="O21" s="4">
        <f t="shared" si="0"/>
        <v>43500</v>
      </c>
      <c r="U21">
        <f t="shared" si="5"/>
        <v>1</v>
      </c>
    </row>
    <row r="22" spans="1:21" x14ac:dyDescent="0.25">
      <c r="A22" s="1">
        <v>43500</v>
      </c>
      <c r="B22" t="str">
        <f t="shared" si="1"/>
        <v>hétfő</v>
      </c>
      <c r="C22" t="s">
        <v>27</v>
      </c>
      <c r="D22">
        <v>14932</v>
      </c>
      <c r="E22">
        <f t="shared" si="2"/>
        <v>15000</v>
      </c>
      <c r="F22">
        <f t="shared" si="3"/>
        <v>10</v>
      </c>
      <c r="G22" s="1">
        <f t="shared" si="4"/>
        <v>43570</v>
      </c>
      <c r="H22" t="str">
        <f>IF(A22&lt;&gt;A23,SUMIF($A$2:A22,A22,$E$2:E22),"")</f>
        <v/>
      </c>
      <c r="O22" s="4">
        <f t="shared" si="0"/>
        <v>43500</v>
      </c>
      <c r="U22">
        <f t="shared" si="5"/>
        <v>1</v>
      </c>
    </row>
    <row r="23" spans="1:21" x14ac:dyDescent="0.25">
      <c r="A23" s="1">
        <v>43500</v>
      </c>
      <c r="B23" t="str">
        <f t="shared" si="1"/>
        <v>hétfő</v>
      </c>
      <c r="C23" t="s">
        <v>28</v>
      </c>
      <c r="D23">
        <v>16772</v>
      </c>
      <c r="E23">
        <f t="shared" si="2"/>
        <v>17000</v>
      </c>
      <c r="F23">
        <f t="shared" si="3"/>
        <v>12</v>
      </c>
      <c r="G23" s="1">
        <f t="shared" si="4"/>
        <v>43584</v>
      </c>
      <c r="H23">
        <f>IF(A23&lt;&gt;A24,SUMIF($A$2:A23,A23,$E$2:E23),"")</f>
        <v>45000</v>
      </c>
      <c r="O23" s="4">
        <f t="shared" si="0"/>
        <v>43500</v>
      </c>
      <c r="U23">
        <f t="shared" si="5"/>
        <v>1</v>
      </c>
    </row>
    <row r="24" spans="1:21" x14ac:dyDescent="0.25">
      <c r="A24" s="1">
        <v>43501</v>
      </c>
      <c r="B24" t="str">
        <f t="shared" si="1"/>
        <v>kedd</v>
      </c>
      <c r="C24" t="s">
        <v>29</v>
      </c>
      <c r="D24">
        <v>16134</v>
      </c>
      <c r="E24">
        <f t="shared" si="2"/>
        <v>16000</v>
      </c>
      <c r="F24">
        <f t="shared" si="3"/>
        <v>12</v>
      </c>
      <c r="G24" s="1">
        <f t="shared" si="4"/>
        <v>43585</v>
      </c>
      <c r="H24" t="str">
        <f>IF(A24&lt;&gt;A25,SUMIF($A$2:A24,A24,$E$2:E24),"")</f>
        <v/>
      </c>
      <c r="O24" s="4">
        <f t="shared" si="0"/>
        <v>43501</v>
      </c>
      <c r="U24">
        <f t="shared" si="5"/>
        <v>2</v>
      </c>
    </row>
    <row r="25" spans="1:21" x14ac:dyDescent="0.25">
      <c r="A25" s="1">
        <v>43501</v>
      </c>
      <c r="B25" t="str">
        <f t="shared" si="1"/>
        <v>kedd</v>
      </c>
      <c r="C25" t="s">
        <v>30</v>
      </c>
      <c r="D25">
        <v>3199</v>
      </c>
      <c r="E25">
        <f t="shared" si="2"/>
        <v>3000</v>
      </c>
      <c r="F25">
        <f t="shared" si="3"/>
        <v>6</v>
      </c>
      <c r="G25" s="1">
        <f t="shared" si="4"/>
        <v>43543</v>
      </c>
      <c r="H25" t="str">
        <f>IF(A25&lt;&gt;A26,SUMIF($A$2:A25,A25,$E$2:E25),"")</f>
        <v/>
      </c>
      <c r="O25" s="4">
        <f t="shared" si="0"/>
        <v>43501</v>
      </c>
      <c r="U25">
        <f t="shared" si="5"/>
        <v>2</v>
      </c>
    </row>
    <row r="26" spans="1:21" x14ac:dyDescent="0.25">
      <c r="A26" s="1">
        <v>43501</v>
      </c>
      <c r="B26" t="str">
        <f t="shared" si="1"/>
        <v>kedd</v>
      </c>
      <c r="C26" t="s">
        <v>31</v>
      </c>
      <c r="D26">
        <v>14543</v>
      </c>
      <c r="E26">
        <f t="shared" si="2"/>
        <v>15000</v>
      </c>
      <c r="F26">
        <f t="shared" si="3"/>
        <v>10</v>
      </c>
      <c r="G26" s="1">
        <f t="shared" si="4"/>
        <v>43571</v>
      </c>
      <c r="H26">
        <f>IF(A26&lt;&gt;A27,SUMIF($A$2:A26,A26,$E$2:E26),"")</f>
        <v>34000</v>
      </c>
      <c r="O26" s="4">
        <f t="shared" si="0"/>
        <v>43501</v>
      </c>
      <c r="U26">
        <f t="shared" si="5"/>
        <v>2</v>
      </c>
    </row>
    <row r="27" spans="1:21" x14ac:dyDescent="0.25">
      <c r="A27" s="1">
        <v>43502</v>
      </c>
      <c r="B27" t="str">
        <f t="shared" si="1"/>
        <v>szerda</v>
      </c>
      <c r="C27" t="s">
        <v>32</v>
      </c>
      <c r="D27">
        <v>8234</v>
      </c>
      <c r="E27">
        <f t="shared" si="2"/>
        <v>8000</v>
      </c>
      <c r="F27">
        <f t="shared" si="3"/>
        <v>8</v>
      </c>
      <c r="G27" s="1">
        <f t="shared" si="4"/>
        <v>43558</v>
      </c>
      <c r="H27" t="str">
        <f>IF(A27&lt;&gt;A28,SUMIF($A$2:A27,A27,$E$2:E27),"")</f>
        <v/>
      </c>
      <c r="O27" s="4">
        <f t="shared" si="0"/>
        <v>43502</v>
      </c>
      <c r="U27">
        <f t="shared" si="5"/>
        <v>3</v>
      </c>
    </row>
    <row r="28" spans="1:21" x14ac:dyDescent="0.25">
      <c r="A28" s="1">
        <v>43502</v>
      </c>
      <c r="B28" t="str">
        <f t="shared" si="1"/>
        <v>szerda</v>
      </c>
      <c r="C28" t="s">
        <v>33</v>
      </c>
      <c r="D28">
        <v>19259</v>
      </c>
      <c r="E28">
        <f t="shared" si="2"/>
        <v>19000</v>
      </c>
      <c r="F28">
        <f t="shared" si="3"/>
        <v>12</v>
      </c>
      <c r="G28" s="1">
        <f t="shared" si="4"/>
        <v>43586</v>
      </c>
      <c r="H28" t="str">
        <f>IF(A28&lt;&gt;A29,SUMIF($A$2:A28,A28,$E$2:E28),"")</f>
        <v/>
      </c>
      <c r="O28" s="4">
        <f t="shared" si="0"/>
        <v>43502</v>
      </c>
      <c r="U28">
        <f t="shared" si="5"/>
        <v>3</v>
      </c>
    </row>
    <row r="29" spans="1:21" x14ac:dyDescent="0.25">
      <c r="A29" s="1">
        <v>43502</v>
      </c>
      <c r="B29" t="str">
        <f t="shared" si="1"/>
        <v>szerda</v>
      </c>
      <c r="C29" t="s">
        <v>34</v>
      </c>
      <c r="D29">
        <v>6183</v>
      </c>
      <c r="E29">
        <f t="shared" si="2"/>
        <v>6000</v>
      </c>
      <c r="F29">
        <f t="shared" si="3"/>
        <v>8</v>
      </c>
      <c r="G29" s="1">
        <f t="shared" si="4"/>
        <v>43558</v>
      </c>
      <c r="H29" t="str">
        <f>IF(A29&lt;&gt;A30,SUMIF($A$2:A29,A29,$E$2:E29),"")</f>
        <v/>
      </c>
      <c r="O29" s="4">
        <f t="shared" si="0"/>
        <v>43502</v>
      </c>
      <c r="U29">
        <f t="shared" si="5"/>
        <v>3</v>
      </c>
    </row>
    <row r="30" spans="1:21" x14ac:dyDescent="0.25">
      <c r="A30" s="1">
        <v>43502</v>
      </c>
      <c r="B30" t="str">
        <f t="shared" si="1"/>
        <v>szerda</v>
      </c>
      <c r="C30" t="s">
        <v>35</v>
      </c>
      <c r="D30">
        <v>13192</v>
      </c>
      <c r="E30">
        <f t="shared" si="2"/>
        <v>13000</v>
      </c>
      <c r="F30">
        <f t="shared" si="3"/>
        <v>10</v>
      </c>
      <c r="G30" s="1">
        <f t="shared" si="4"/>
        <v>43572</v>
      </c>
      <c r="H30">
        <f>IF(A30&lt;&gt;A31,SUMIF($A$2:A30,A30,$E$2:E30),"")</f>
        <v>46000</v>
      </c>
      <c r="O30" s="4">
        <f t="shared" si="0"/>
        <v>43502</v>
      </c>
      <c r="U30">
        <f t="shared" si="5"/>
        <v>3</v>
      </c>
    </row>
    <row r="31" spans="1:21" x14ac:dyDescent="0.25">
      <c r="A31" s="1">
        <v>43503</v>
      </c>
      <c r="B31" t="str">
        <f t="shared" si="1"/>
        <v>csütörtök</v>
      </c>
      <c r="C31" t="s">
        <v>36</v>
      </c>
      <c r="D31">
        <v>12365</v>
      </c>
      <c r="E31">
        <f t="shared" si="2"/>
        <v>12000</v>
      </c>
      <c r="F31">
        <f t="shared" si="3"/>
        <v>10</v>
      </c>
      <c r="G31" s="1">
        <f t="shared" si="4"/>
        <v>43573</v>
      </c>
      <c r="H31" t="str">
        <f>IF(A31&lt;&gt;A32,SUMIF($A$2:A31,A31,$E$2:E31),"")</f>
        <v/>
      </c>
      <c r="O31" s="4">
        <f t="shared" si="0"/>
        <v>43503</v>
      </c>
      <c r="U31">
        <f t="shared" si="5"/>
        <v>4</v>
      </c>
    </row>
    <row r="32" spans="1:21" x14ac:dyDescent="0.25">
      <c r="A32" s="1">
        <v>43503</v>
      </c>
      <c r="B32" t="str">
        <f t="shared" si="1"/>
        <v>csütörtök</v>
      </c>
      <c r="C32" t="s">
        <v>37</v>
      </c>
      <c r="D32">
        <v>11198</v>
      </c>
      <c r="E32">
        <f t="shared" si="2"/>
        <v>11000</v>
      </c>
      <c r="F32">
        <f t="shared" si="3"/>
        <v>10</v>
      </c>
      <c r="G32" s="1">
        <f t="shared" si="4"/>
        <v>43573</v>
      </c>
      <c r="H32" t="str">
        <f>IF(A32&lt;&gt;A33,SUMIF($A$2:A32,A32,$E$2:E32),"")</f>
        <v/>
      </c>
      <c r="O32" s="4">
        <f t="shared" si="0"/>
        <v>43503</v>
      </c>
      <c r="U32">
        <f t="shared" si="5"/>
        <v>4</v>
      </c>
    </row>
    <row r="33" spans="1:21" x14ac:dyDescent="0.25">
      <c r="A33" s="1">
        <v>43503</v>
      </c>
      <c r="B33" t="str">
        <f t="shared" si="1"/>
        <v>csütörtök</v>
      </c>
      <c r="C33" t="s">
        <v>38</v>
      </c>
      <c r="D33">
        <v>11336</v>
      </c>
      <c r="E33">
        <f t="shared" si="2"/>
        <v>11000</v>
      </c>
      <c r="F33">
        <f t="shared" si="3"/>
        <v>10</v>
      </c>
      <c r="G33" s="1">
        <f t="shared" si="4"/>
        <v>43573</v>
      </c>
      <c r="H33" t="str">
        <f>IF(A33&lt;&gt;A34,SUMIF($A$2:A33,A33,$E$2:E33),"")</f>
        <v/>
      </c>
      <c r="O33" s="4">
        <f t="shared" si="0"/>
        <v>43503</v>
      </c>
      <c r="U33">
        <f t="shared" si="5"/>
        <v>4</v>
      </c>
    </row>
    <row r="34" spans="1:21" x14ac:dyDescent="0.25">
      <c r="A34" s="1">
        <v>43503</v>
      </c>
      <c r="B34" t="str">
        <f t="shared" si="1"/>
        <v>csütörtök</v>
      </c>
      <c r="C34" t="s">
        <v>39</v>
      </c>
      <c r="D34">
        <v>13555</v>
      </c>
      <c r="E34">
        <f t="shared" si="2"/>
        <v>14000</v>
      </c>
      <c r="F34">
        <f t="shared" si="3"/>
        <v>10</v>
      </c>
      <c r="G34" s="1">
        <f t="shared" si="4"/>
        <v>43573</v>
      </c>
      <c r="H34" t="str">
        <f>IF(A34&lt;&gt;A35,SUMIF($A$2:A34,A34,$E$2:E34),"")</f>
        <v/>
      </c>
      <c r="O34" s="4">
        <f t="shared" ref="O34:O65" si="7">A34</f>
        <v>43503</v>
      </c>
      <c r="U34">
        <f t="shared" si="5"/>
        <v>4</v>
      </c>
    </row>
    <row r="35" spans="1:21" x14ac:dyDescent="0.25">
      <c r="A35" s="1">
        <v>43503</v>
      </c>
      <c r="B35" t="str">
        <f t="shared" si="1"/>
        <v>csütörtök</v>
      </c>
      <c r="C35" t="s">
        <v>40</v>
      </c>
      <c r="D35">
        <v>11394</v>
      </c>
      <c r="E35">
        <f t="shared" si="2"/>
        <v>11000</v>
      </c>
      <c r="F35">
        <f t="shared" si="3"/>
        <v>10</v>
      </c>
      <c r="G35" s="1">
        <f t="shared" si="4"/>
        <v>43573</v>
      </c>
      <c r="H35" t="str">
        <f>IF(A35&lt;&gt;A36,SUMIF($A$2:A35,A35,$E$2:E35),"")</f>
        <v/>
      </c>
      <c r="O35" s="4">
        <f t="shared" si="7"/>
        <v>43503</v>
      </c>
      <c r="U35">
        <f t="shared" si="5"/>
        <v>4</v>
      </c>
    </row>
    <row r="36" spans="1:21" x14ac:dyDescent="0.25">
      <c r="A36" s="1">
        <v>43503</v>
      </c>
      <c r="B36" t="str">
        <f t="shared" si="1"/>
        <v>csütörtök</v>
      </c>
      <c r="C36" t="s">
        <v>41</v>
      </c>
      <c r="D36">
        <v>18818</v>
      </c>
      <c r="E36">
        <f t="shared" si="2"/>
        <v>19000</v>
      </c>
      <c r="F36">
        <f t="shared" si="3"/>
        <v>12</v>
      </c>
      <c r="G36" s="1">
        <f t="shared" si="4"/>
        <v>43587</v>
      </c>
      <c r="H36" t="str">
        <f>IF(A36&lt;&gt;A37,SUMIF($A$2:A36,A36,$E$2:E36),"")</f>
        <v/>
      </c>
      <c r="O36" s="4">
        <f t="shared" si="7"/>
        <v>43503</v>
      </c>
      <c r="U36">
        <f t="shared" si="5"/>
        <v>4</v>
      </c>
    </row>
    <row r="37" spans="1:21" x14ac:dyDescent="0.25">
      <c r="A37" s="1">
        <v>43503</v>
      </c>
      <c r="B37" t="str">
        <f t="shared" si="1"/>
        <v>csütörtök</v>
      </c>
      <c r="C37" t="s">
        <v>42</v>
      </c>
      <c r="D37">
        <v>11819</v>
      </c>
      <c r="E37">
        <f t="shared" si="2"/>
        <v>12000</v>
      </c>
      <c r="F37">
        <f t="shared" si="3"/>
        <v>10</v>
      </c>
      <c r="G37" s="1">
        <f t="shared" si="4"/>
        <v>43573</v>
      </c>
      <c r="H37" t="str">
        <f>IF(A37&lt;&gt;A38,SUMIF($A$2:A37,A37,$E$2:E37),"")</f>
        <v/>
      </c>
      <c r="O37" s="4">
        <f t="shared" si="7"/>
        <v>43503</v>
      </c>
      <c r="U37">
        <f t="shared" si="5"/>
        <v>4</v>
      </c>
    </row>
    <row r="38" spans="1:21" x14ac:dyDescent="0.25">
      <c r="A38" s="1">
        <v>43503</v>
      </c>
      <c r="B38" t="str">
        <f t="shared" si="1"/>
        <v>csütörtök</v>
      </c>
      <c r="C38" t="s">
        <v>43</v>
      </c>
      <c r="D38">
        <v>13185</v>
      </c>
      <c r="E38">
        <f t="shared" si="2"/>
        <v>13000</v>
      </c>
      <c r="F38">
        <f t="shared" si="3"/>
        <v>10</v>
      </c>
      <c r="G38" s="1">
        <f t="shared" si="4"/>
        <v>43573</v>
      </c>
      <c r="H38">
        <f>IF(A38&lt;&gt;A39,SUMIF($A$2:A38,A38,$E$2:E38),"")</f>
        <v>103000</v>
      </c>
      <c r="O38" s="4">
        <f t="shared" si="7"/>
        <v>43503</v>
      </c>
      <c r="U38">
        <f t="shared" si="5"/>
        <v>4</v>
      </c>
    </row>
    <row r="39" spans="1:21" x14ac:dyDescent="0.25">
      <c r="A39" s="1">
        <v>43504</v>
      </c>
      <c r="B39" t="str">
        <f t="shared" si="1"/>
        <v>péntek</v>
      </c>
      <c r="C39" t="s">
        <v>44</v>
      </c>
      <c r="D39">
        <v>19559</v>
      </c>
      <c r="E39">
        <f t="shared" si="2"/>
        <v>20000</v>
      </c>
      <c r="F39">
        <f t="shared" si="3"/>
        <v>12</v>
      </c>
      <c r="G39" s="1">
        <f t="shared" si="4"/>
        <v>43588</v>
      </c>
      <c r="H39" t="str">
        <f>IF(A39&lt;&gt;A40,SUMIF($A$2:A39,A39,$E$2:E39),"")</f>
        <v/>
      </c>
      <c r="O39" s="4">
        <f t="shared" si="7"/>
        <v>43504</v>
      </c>
      <c r="U39">
        <f t="shared" si="5"/>
        <v>5</v>
      </c>
    </row>
    <row r="40" spans="1:21" x14ac:dyDescent="0.25">
      <c r="A40" s="1">
        <v>43504</v>
      </c>
      <c r="B40" t="str">
        <f t="shared" si="1"/>
        <v>péntek</v>
      </c>
      <c r="C40" t="s">
        <v>45</v>
      </c>
      <c r="D40">
        <v>8767</v>
      </c>
      <c r="E40">
        <f t="shared" si="2"/>
        <v>9000</v>
      </c>
      <c r="F40">
        <f t="shared" si="3"/>
        <v>8</v>
      </c>
      <c r="G40" s="1">
        <f t="shared" si="4"/>
        <v>43560</v>
      </c>
      <c r="H40" t="str">
        <f>IF(A40&lt;&gt;A41,SUMIF($A$2:A40,A40,$E$2:E40),"")</f>
        <v/>
      </c>
      <c r="O40" s="4">
        <f t="shared" si="7"/>
        <v>43504</v>
      </c>
      <c r="U40">
        <f t="shared" si="5"/>
        <v>5</v>
      </c>
    </row>
    <row r="41" spans="1:21" x14ac:dyDescent="0.25">
      <c r="A41" s="1">
        <v>43504</v>
      </c>
      <c r="B41" t="str">
        <f t="shared" si="1"/>
        <v>péntek</v>
      </c>
      <c r="C41" t="s">
        <v>46</v>
      </c>
      <c r="D41">
        <v>16565</v>
      </c>
      <c r="E41">
        <f t="shared" si="2"/>
        <v>17000</v>
      </c>
      <c r="F41">
        <f t="shared" si="3"/>
        <v>12</v>
      </c>
      <c r="G41" s="1">
        <f t="shared" si="4"/>
        <v>43588</v>
      </c>
      <c r="H41" t="str">
        <f>IF(A41&lt;&gt;A42,SUMIF($A$2:A41,A41,$E$2:E41),"")</f>
        <v/>
      </c>
      <c r="O41" s="4">
        <f t="shared" si="7"/>
        <v>43504</v>
      </c>
      <c r="U41">
        <f t="shared" si="5"/>
        <v>5</v>
      </c>
    </row>
    <row r="42" spans="1:21" x14ac:dyDescent="0.25">
      <c r="A42" s="1">
        <v>43504</v>
      </c>
      <c r="B42" t="str">
        <f t="shared" si="1"/>
        <v>péntek</v>
      </c>
      <c r="C42" t="s">
        <v>47</v>
      </c>
      <c r="D42">
        <v>16835</v>
      </c>
      <c r="E42">
        <f t="shared" si="2"/>
        <v>17000</v>
      </c>
      <c r="F42">
        <f t="shared" si="3"/>
        <v>12</v>
      </c>
      <c r="G42" s="1">
        <f t="shared" si="4"/>
        <v>43588</v>
      </c>
      <c r="H42" t="str">
        <f>IF(A42&lt;&gt;A43,SUMIF($A$2:A42,A42,$E$2:E42),"")</f>
        <v/>
      </c>
      <c r="O42" s="4">
        <f t="shared" si="7"/>
        <v>43504</v>
      </c>
      <c r="U42">
        <f t="shared" si="5"/>
        <v>5</v>
      </c>
    </row>
    <row r="43" spans="1:21" x14ac:dyDescent="0.25">
      <c r="A43" s="1">
        <v>43504</v>
      </c>
      <c r="B43" t="str">
        <f t="shared" si="1"/>
        <v>péntek</v>
      </c>
      <c r="C43" t="s">
        <v>48</v>
      </c>
      <c r="D43">
        <v>2065</v>
      </c>
      <c r="E43">
        <f t="shared" si="2"/>
        <v>2000</v>
      </c>
      <c r="F43">
        <f t="shared" si="3"/>
        <v>6</v>
      </c>
      <c r="G43" s="1">
        <f t="shared" si="4"/>
        <v>43546</v>
      </c>
      <c r="H43" t="str">
        <f>IF(A43&lt;&gt;A44,SUMIF($A$2:A43,A43,$E$2:E43),"")</f>
        <v/>
      </c>
      <c r="O43" s="4">
        <f t="shared" si="7"/>
        <v>43504</v>
      </c>
      <c r="U43">
        <f t="shared" si="5"/>
        <v>5</v>
      </c>
    </row>
    <row r="44" spans="1:21" x14ac:dyDescent="0.25">
      <c r="A44" s="1">
        <v>43504</v>
      </c>
      <c r="B44" t="str">
        <f t="shared" si="1"/>
        <v>péntek</v>
      </c>
      <c r="C44" t="s">
        <v>49</v>
      </c>
      <c r="D44">
        <v>2330</v>
      </c>
      <c r="E44">
        <f t="shared" si="2"/>
        <v>2000</v>
      </c>
      <c r="F44">
        <f t="shared" si="3"/>
        <v>6</v>
      </c>
      <c r="G44" s="1">
        <f t="shared" si="4"/>
        <v>43546</v>
      </c>
      <c r="H44">
        <f>IF(A44&lt;&gt;A45,SUMIF($A$2:A44,A44,$E$2:E44),"")</f>
        <v>67000</v>
      </c>
      <c r="O44" s="4">
        <f t="shared" si="7"/>
        <v>43504</v>
      </c>
      <c r="U44">
        <f t="shared" si="5"/>
        <v>5</v>
      </c>
    </row>
    <row r="45" spans="1:21" x14ac:dyDescent="0.25">
      <c r="A45" s="1">
        <v>43505</v>
      </c>
      <c r="B45" t="str">
        <f t="shared" si="1"/>
        <v>szombat</v>
      </c>
      <c r="C45" t="s">
        <v>50</v>
      </c>
      <c r="D45">
        <v>2298</v>
      </c>
      <c r="E45">
        <f t="shared" si="2"/>
        <v>2000</v>
      </c>
      <c r="F45">
        <f t="shared" si="3"/>
        <v>6</v>
      </c>
      <c r="G45" s="1">
        <f t="shared" si="4"/>
        <v>43547</v>
      </c>
      <c r="H45" t="str">
        <f>IF(A45&lt;&gt;A46,SUMIF($A$2:A45,A45,$E$2:E45),"")</f>
        <v/>
      </c>
      <c r="O45" s="4">
        <f t="shared" si="7"/>
        <v>43505</v>
      </c>
      <c r="U45">
        <f t="shared" si="5"/>
        <v>6</v>
      </c>
    </row>
    <row r="46" spans="1:21" x14ac:dyDescent="0.25">
      <c r="A46" s="1">
        <v>43505</v>
      </c>
      <c r="B46" t="str">
        <f t="shared" si="1"/>
        <v>szombat</v>
      </c>
      <c r="C46" t="s">
        <v>51</v>
      </c>
      <c r="D46">
        <v>19617</v>
      </c>
      <c r="E46">
        <f t="shared" si="2"/>
        <v>20000</v>
      </c>
      <c r="F46">
        <f t="shared" si="3"/>
        <v>12</v>
      </c>
      <c r="G46" s="1">
        <f t="shared" si="4"/>
        <v>43589</v>
      </c>
      <c r="H46" t="str">
        <f>IF(A46&lt;&gt;A47,SUMIF($A$2:A46,A46,$E$2:E46),"")</f>
        <v/>
      </c>
      <c r="O46" s="4">
        <f t="shared" si="7"/>
        <v>43505</v>
      </c>
      <c r="U46">
        <f t="shared" si="5"/>
        <v>6</v>
      </c>
    </row>
    <row r="47" spans="1:21" x14ac:dyDescent="0.25">
      <c r="A47" s="1">
        <v>43505</v>
      </c>
      <c r="B47" t="str">
        <f t="shared" si="1"/>
        <v>szombat</v>
      </c>
      <c r="C47" t="s">
        <v>52</v>
      </c>
      <c r="D47">
        <v>12219</v>
      </c>
      <c r="E47">
        <f t="shared" si="2"/>
        <v>12000</v>
      </c>
      <c r="F47">
        <f t="shared" si="3"/>
        <v>10</v>
      </c>
      <c r="G47" s="1">
        <f t="shared" si="4"/>
        <v>43575</v>
      </c>
      <c r="H47" t="str">
        <f>IF(A47&lt;&gt;A48,SUMIF($A$2:A47,A47,$E$2:E47),"")</f>
        <v/>
      </c>
      <c r="O47" s="4">
        <f t="shared" si="7"/>
        <v>43505</v>
      </c>
      <c r="U47">
        <f t="shared" si="5"/>
        <v>6</v>
      </c>
    </row>
    <row r="48" spans="1:21" x14ac:dyDescent="0.25">
      <c r="A48" s="1">
        <v>43505</v>
      </c>
      <c r="B48" t="str">
        <f t="shared" si="1"/>
        <v>szombat</v>
      </c>
      <c r="C48" t="s">
        <v>53</v>
      </c>
      <c r="D48">
        <v>19357</v>
      </c>
      <c r="E48">
        <f t="shared" si="2"/>
        <v>19000</v>
      </c>
      <c r="F48">
        <f t="shared" si="3"/>
        <v>12</v>
      </c>
      <c r="G48" s="1">
        <f t="shared" si="4"/>
        <v>43589</v>
      </c>
      <c r="H48" t="str">
        <f>IF(A48&lt;&gt;A49,SUMIF($A$2:A48,A48,$E$2:E48),"")</f>
        <v/>
      </c>
      <c r="O48" s="4">
        <f t="shared" si="7"/>
        <v>43505</v>
      </c>
      <c r="U48">
        <f t="shared" si="5"/>
        <v>6</v>
      </c>
    </row>
    <row r="49" spans="1:21" x14ac:dyDescent="0.25">
      <c r="A49" s="1">
        <v>43505</v>
      </c>
      <c r="B49" t="str">
        <f t="shared" si="1"/>
        <v>szombat</v>
      </c>
      <c r="C49" t="s">
        <v>54</v>
      </c>
      <c r="D49">
        <v>8795</v>
      </c>
      <c r="E49">
        <f t="shared" si="2"/>
        <v>9000</v>
      </c>
      <c r="F49">
        <f t="shared" si="3"/>
        <v>8</v>
      </c>
      <c r="G49" s="1">
        <f t="shared" si="4"/>
        <v>43561</v>
      </c>
      <c r="H49" t="str">
        <f>IF(A49&lt;&gt;A50,SUMIF($A$2:A49,A49,$E$2:E49),"")</f>
        <v/>
      </c>
      <c r="O49" s="4">
        <f t="shared" si="7"/>
        <v>43505</v>
      </c>
      <c r="U49">
        <f t="shared" si="5"/>
        <v>6</v>
      </c>
    </row>
    <row r="50" spans="1:21" x14ac:dyDescent="0.25">
      <c r="A50" s="1">
        <v>43505</v>
      </c>
      <c r="B50" t="str">
        <f t="shared" si="1"/>
        <v>szombat</v>
      </c>
      <c r="C50" t="s">
        <v>55</v>
      </c>
      <c r="D50">
        <v>8654</v>
      </c>
      <c r="E50">
        <f t="shared" si="2"/>
        <v>9000</v>
      </c>
      <c r="F50">
        <f t="shared" si="3"/>
        <v>8</v>
      </c>
      <c r="G50" s="1">
        <f t="shared" si="4"/>
        <v>43561</v>
      </c>
      <c r="H50" t="str">
        <f>IF(A50&lt;&gt;A51,SUMIF($A$2:A50,A50,$E$2:E50),"")</f>
        <v/>
      </c>
      <c r="O50" s="4">
        <f t="shared" si="7"/>
        <v>43505</v>
      </c>
      <c r="U50">
        <f t="shared" si="5"/>
        <v>6</v>
      </c>
    </row>
    <row r="51" spans="1:21" x14ac:dyDescent="0.25">
      <c r="A51" s="1">
        <v>43505</v>
      </c>
      <c r="B51" t="str">
        <f t="shared" si="1"/>
        <v>szombat</v>
      </c>
      <c r="C51" t="s">
        <v>56</v>
      </c>
      <c r="D51">
        <v>12966</v>
      </c>
      <c r="E51">
        <f t="shared" si="2"/>
        <v>13000</v>
      </c>
      <c r="F51">
        <f t="shared" si="3"/>
        <v>10</v>
      </c>
      <c r="G51" s="1">
        <f t="shared" si="4"/>
        <v>43575</v>
      </c>
      <c r="H51" t="str">
        <f>IF(A51&lt;&gt;A52,SUMIF($A$2:A51,A51,$E$2:E51),"")</f>
        <v/>
      </c>
      <c r="O51" s="4">
        <f t="shared" si="7"/>
        <v>43505</v>
      </c>
      <c r="U51">
        <f t="shared" si="5"/>
        <v>6</v>
      </c>
    </row>
    <row r="52" spans="1:21" x14ac:dyDescent="0.25">
      <c r="A52" s="1">
        <v>43505</v>
      </c>
      <c r="B52" t="str">
        <f t="shared" si="1"/>
        <v>szombat</v>
      </c>
      <c r="C52" t="s">
        <v>57</v>
      </c>
      <c r="D52">
        <v>18205</v>
      </c>
      <c r="E52">
        <f t="shared" si="2"/>
        <v>18000</v>
      </c>
      <c r="F52">
        <f t="shared" si="3"/>
        <v>12</v>
      </c>
      <c r="G52" s="1">
        <f t="shared" si="4"/>
        <v>43589</v>
      </c>
      <c r="H52">
        <f>IF(A52&lt;&gt;A53,SUMIF($A$2:A52,A52,$E$2:E52),"")</f>
        <v>102000</v>
      </c>
      <c r="O52" s="4">
        <f t="shared" si="7"/>
        <v>43505</v>
      </c>
      <c r="U52">
        <f t="shared" si="5"/>
        <v>6</v>
      </c>
    </row>
    <row r="53" spans="1:21" x14ac:dyDescent="0.25">
      <c r="A53" s="1">
        <v>43506</v>
      </c>
      <c r="B53" t="str">
        <f t="shared" si="1"/>
        <v>vasárnap</v>
      </c>
      <c r="C53" t="s">
        <v>58</v>
      </c>
      <c r="D53">
        <v>7800</v>
      </c>
      <c r="E53">
        <f t="shared" si="2"/>
        <v>8000</v>
      </c>
      <c r="F53">
        <f t="shared" si="3"/>
        <v>8</v>
      </c>
      <c r="G53" s="1">
        <f t="shared" si="4"/>
        <v>43562</v>
      </c>
      <c r="H53" t="str">
        <f>IF(A53&lt;&gt;A54,SUMIF($A$2:A53,A53,$E$2:E53),"")</f>
        <v/>
      </c>
      <c r="O53" s="4">
        <f t="shared" si="7"/>
        <v>43506</v>
      </c>
      <c r="U53">
        <f t="shared" si="5"/>
        <v>7</v>
      </c>
    </row>
    <row r="54" spans="1:21" x14ac:dyDescent="0.25">
      <c r="A54" s="1">
        <v>43506</v>
      </c>
      <c r="B54" t="str">
        <f t="shared" si="1"/>
        <v>vasárnap</v>
      </c>
      <c r="C54" t="s">
        <v>59</v>
      </c>
      <c r="D54">
        <v>7140</v>
      </c>
      <c r="E54">
        <f t="shared" si="2"/>
        <v>7000</v>
      </c>
      <c r="F54">
        <f t="shared" si="3"/>
        <v>8</v>
      </c>
      <c r="G54" s="1">
        <f t="shared" si="4"/>
        <v>43562</v>
      </c>
      <c r="H54" t="str">
        <f>IF(A54&lt;&gt;A55,SUMIF($A$2:A54,A54,$E$2:E54),"")</f>
        <v/>
      </c>
      <c r="O54" s="4">
        <f t="shared" si="7"/>
        <v>43506</v>
      </c>
      <c r="U54">
        <f t="shared" si="5"/>
        <v>7</v>
      </c>
    </row>
    <row r="55" spans="1:21" x14ac:dyDescent="0.25">
      <c r="A55" s="1">
        <v>43506</v>
      </c>
      <c r="B55" t="str">
        <f t="shared" si="1"/>
        <v>vasárnap</v>
      </c>
      <c r="C55" t="s">
        <v>60</v>
      </c>
      <c r="D55">
        <v>16189</v>
      </c>
      <c r="E55">
        <f t="shared" si="2"/>
        <v>16000</v>
      </c>
      <c r="F55">
        <f t="shared" si="3"/>
        <v>12</v>
      </c>
      <c r="G55" s="1">
        <f t="shared" si="4"/>
        <v>43590</v>
      </c>
      <c r="H55">
        <f>IF(A55&lt;&gt;A56,SUMIF($A$2:A55,A55,$E$2:E55),"")</f>
        <v>31000</v>
      </c>
      <c r="O55" s="4">
        <f t="shared" si="7"/>
        <v>43506</v>
      </c>
      <c r="U55">
        <f t="shared" si="5"/>
        <v>7</v>
      </c>
    </row>
    <row r="56" spans="1:21" x14ac:dyDescent="0.25">
      <c r="A56" s="1">
        <v>43507</v>
      </c>
      <c r="B56" t="str">
        <f t="shared" si="1"/>
        <v>hétfő</v>
      </c>
      <c r="C56" t="s">
        <v>61</v>
      </c>
      <c r="D56">
        <v>4590</v>
      </c>
      <c r="E56">
        <f t="shared" si="2"/>
        <v>5000</v>
      </c>
      <c r="F56">
        <f t="shared" si="3"/>
        <v>6</v>
      </c>
      <c r="G56" s="1">
        <f t="shared" si="4"/>
        <v>43549</v>
      </c>
      <c r="H56" t="str">
        <f>IF(A56&lt;&gt;A57,SUMIF($A$2:A56,A56,$E$2:E56),"")</f>
        <v/>
      </c>
      <c r="O56" s="4">
        <f t="shared" si="7"/>
        <v>43507</v>
      </c>
      <c r="U56">
        <f t="shared" si="5"/>
        <v>1</v>
      </c>
    </row>
    <row r="57" spans="1:21" x14ac:dyDescent="0.25">
      <c r="A57" s="1">
        <v>43507</v>
      </c>
      <c r="B57" t="str">
        <f t="shared" si="1"/>
        <v>hétfő</v>
      </c>
      <c r="C57" t="s">
        <v>62</v>
      </c>
      <c r="D57">
        <v>18743</v>
      </c>
      <c r="E57">
        <f t="shared" si="2"/>
        <v>19000</v>
      </c>
      <c r="F57">
        <f t="shared" si="3"/>
        <v>12</v>
      </c>
      <c r="G57" s="1">
        <f t="shared" si="4"/>
        <v>43591</v>
      </c>
      <c r="H57" t="str">
        <f>IF(A57&lt;&gt;A58,SUMIF($A$2:A57,A57,$E$2:E57),"")</f>
        <v/>
      </c>
      <c r="O57" s="4">
        <f t="shared" si="7"/>
        <v>43507</v>
      </c>
      <c r="U57">
        <f t="shared" si="5"/>
        <v>1</v>
      </c>
    </row>
    <row r="58" spans="1:21" x14ac:dyDescent="0.25">
      <c r="A58" s="1">
        <v>43507</v>
      </c>
      <c r="B58" t="str">
        <f t="shared" si="1"/>
        <v>hétfő</v>
      </c>
      <c r="C58" t="s">
        <v>63</v>
      </c>
      <c r="D58">
        <v>15453</v>
      </c>
      <c r="E58">
        <f t="shared" si="2"/>
        <v>15000</v>
      </c>
      <c r="F58">
        <f t="shared" si="3"/>
        <v>10</v>
      </c>
      <c r="G58" s="1">
        <f t="shared" si="4"/>
        <v>43577</v>
      </c>
      <c r="H58">
        <f>IF(A58&lt;&gt;A59,SUMIF($A$2:A58,A58,$E$2:E58),"")</f>
        <v>39000</v>
      </c>
      <c r="O58" s="4">
        <f t="shared" si="7"/>
        <v>43507</v>
      </c>
      <c r="U58">
        <f t="shared" si="5"/>
        <v>1</v>
      </c>
    </row>
    <row r="59" spans="1:21" x14ac:dyDescent="0.25">
      <c r="A59" s="1">
        <v>43508</v>
      </c>
      <c r="B59" t="str">
        <f t="shared" si="1"/>
        <v>kedd</v>
      </c>
      <c r="C59" t="s">
        <v>64</v>
      </c>
      <c r="D59">
        <v>4362</v>
      </c>
      <c r="E59">
        <f t="shared" si="2"/>
        <v>4000</v>
      </c>
      <c r="F59">
        <f t="shared" si="3"/>
        <v>6</v>
      </c>
      <c r="G59" s="1">
        <f t="shared" si="4"/>
        <v>43550</v>
      </c>
      <c r="H59" t="str">
        <f>IF(A59&lt;&gt;A60,SUMIF($A$2:A59,A59,$E$2:E59),"")</f>
        <v/>
      </c>
      <c r="O59" s="4">
        <f t="shared" si="7"/>
        <v>43508</v>
      </c>
      <c r="U59">
        <f t="shared" si="5"/>
        <v>2</v>
      </c>
    </row>
    <row r="60" spans="1:21" x14ac:dyDescent="0.25">
      <c r="A60" s="1">
        <v>43508</v>
      </c>
      <c r="B60" t="str">
        <f t="shared" si="1"/>
        <v>kedd</v>
      </c>
      <c r="C60" t="s">
        <v>65</v>
      </c>
      <c r="D60">
        <v>11719</v>
      </c>
      <c r="E60">
        <f t="shared" si="2"/>
        <v>12000</v>
      </c>
      <c r="F60">
        <f t="shared" si="3"/>
        <v>10</v>
      </c>
      <c r="G60" s="1">
        <f t="shared" si="4"/>
        <v>43578</v>
      </c>
      <c r="H60" t="str">
        <f>IF(A60&lt;&gt;A61,SUMIF($A$2:A60,A60,$E$2:E60),"")</f>
        <v/>
      </c>
      <c r="O60" s="4">
        <f t="shared" si="7"/>
        <v>43508</v>
      </c>
      <c r="U60">
        <f t="shared" si="5"/>
        <v>2</v>
      </c>
    </row>
    <row r="61" spans="1:21" x14ac:dyDescent="0.25">
      <c r="A61" s="1">
        <v>43508</v>
      </c>
      <c r="B61" t="str">
        <f t="shared" si="1"/>
        <v>kedd</v>
      </c>
      <c r="C61" t="s">
        <v>66</v>
      </c>
      <c r="D61">
        <v>6347</v>
      </c>
      <c r="E61">
        <f t="shared" si="2"/>
        <v>6000</v>
      </c>
      <c r="F61">
        <f t="shared" si="3"/>
        <v>8</v>
      </c>
      <c r="G61" s="1">
        <f t="shared" si="4"/>
        <v>43564</v>
      </c>
      <c r="H61" t="str">
        <f>IF(A61&lt;&gt;A62,SUMIF($A$2:A61,A61,$E$2:E61),"")</f>
        <v/>
      </c>
      <c r="O61" s="4">
        <f t="shared" si="7"/>
        <v>43508</v>
      </c>
      <c r="U61">
        <f t="shared" si="5"/>
        <v>2</v>
      </c>
    </row>
    <row r="62" spans="1:21" x14ac:dyDescent="0.25">
      <c r="A62" s="1">
        <v>43508</v>
      </c>
      <c r="B62" t="str">
        <f t="shared" si="1"/>
        <v>kedd</v>
      </c>
      <c r="C62" t="s">
        <v>67</v>
      </c>
      <c r="D62">
        <v>7331</v>
      </c>
      <c r="E62">
        <f t="shared" si="2"/>
        <v>7000</v>
      </c>
      <c r="F62">
        <f t="shared" si="3"/>
        <v>8</v>
      </c>
      <c r="G62" s="1">
        <f t="shared" si="4"/>
        <v>43564</v>
      </c>
      <c r="H62">
        <f>IF(A62&lt;&gt;A63,SUMIF($A$2:A62,A62,$E$2:E62),"")</f>
        <v>29000</v>
      </c>
      <c r="O62" s="4">
        <f t="shared" si="7"/>
        <v>43508</v>
      </c>
      <c r="U62">
        <f t="shared" si="5"/>
        <v>2</v>
      </c>
    </row>
    <row r="63" spans="1:21" x14ac:dyDescent="0.25">
      <c r="A63" s="1">
        <v>43509</v>
      </c>
      <c r="B63" t="str">
        <f t="shared" si="1"/>
        <v>szerda</v>
      </c>
      <c r="C63" t="s">
        <v>68</v>
      </c>
      <c r="D63">
        <v>16411</v>
      </c>
      <c r="E63">
        <f t="shared" si="2"/>
        <v>16000</v>
      </c>
      <c r="F63">
        <f t="shared" si="3"/>
        <v>12</v>
      </c>
      <c r="G63" s="1">
        <f t="shared" si="4"/>
        <v>43593</v>
      </c>
      <c r="H63" t="str">
        <f>IF(A63&lt;&gt;A64,SUMIF($A$2:A63,A63,$E$2:E63),"")</f>
        <v/>
      </c>
      <c r="O63" s="4">
        <f t="shared" si="7"/>
        <v>43509</v>
      </c>
      <c r="U63">
        <f t="shared" si="5"/>
        <v>3</v>
      </c>
    </row>
    <row r="64" spans="1:21" x14ac:dyDescent="0.25">
      <c r="A64" s="1">
        <v>43509</v>
      </c>
      <c r="B64" t="str">
        <f t="shared" si="1"/>
        <v>szerda</v>
      </c>
      <c r="C64" t="s">
        <v>69</v>
      </c>
      <c r="D64">
        <v>15437</v>
      </c>
      <c r="E64">
        <f t="shared" si="2"/>
        <v>15000</v>
      </c>
      <c r="F64">
        <f t="shared" si="3"/>
        <v>10</v>
      </c>
      <c r="G64" s="1">
        <f t="shared" si="4"/>
        <v>43579</v>
      </c>
      <c r="H64" t="str">
        <f>IF(A64&lt;&gt;A65,SUMIF($A$2:A64,A64,$E$2:E64),"")</f>
        <v/>
      </c>
      <c r="O64" s="4">
        <f t="shared" si="7"/>
        <v>43509</v>
      </c>
      <c r="U64">
        <f t="shared" si="5"/>
        <v>3</v>
      </c>
    </row>
    <row r="65" spans="1:21" x14ac:dyDescent="0.25">
      <c r="A65" s="1">
        <v>43509</v>
      </c>
      <c r="B65" t="str">
        <f t="shared" si="1"/>
        <v>szerda</v>
      </c>
      <c r="C65" t="s">
        <v>70</v>
      </c>
      <c r="D65">
        <v>3172</v>
      </c>
      <c r="E65">
        <f t="shared" si="2"/>
        <v>3000</v>
      </c>
      <c r="F65">
        <f t="shared" si="3"/>
        <v>6</v>
      </c>
      <c r="G65" s="1">
        <f t="shared" si="4"/>
        <v>43551</v>
      </c>
      <c r="H65">
        <f>IF(A65&lt;&gt;A66,SUMIF($A$2:A65,A65,$E$2:E65),"")</f>
        <v>34000</v>
      </c>
      <c r="O65" s="4">
        <f t="shared" si="7"/>
        <v>43509</v>
      </c>
      <c r="U65">
        <f t="shared" si="5"/>
        <v>3</v>
      </c>
    </row>
    <row r="66" spans="1:21" x14ac:dyDescent="0.25">
      <c r="A66" s="1">
        <v>43510</v>
      </c>
      <c r="B66" t="str">
        <f t="shared" si="1"/>
        <v>csütörtök</v>
      </c>
      <c r="C66" t="s">
        <v>71</v>
      </c>
      <c r="D66">
        <v>7419</v>
      </c>
      <c r="E66">
        <f t="shared" si="2"/>
        <v>7000</v>
      </c>
      <c r="F66">
        <f t="shared" si="3"/>
        <v>8</v>
      </c>
      <c r="G66" s="1">
        <f t="shared" si="4"/>
        <v>43566</v>
      </c>
      <c r="H66" t="str">
        <f>IF(A66&lt;&gt;A67,SUMIF($A$2:A66,A66,$E$2:E66),"")</f>
        <v/>
      </c>
      <c r="O66" s="4">
        <f t="shared" ref="O66:O97" si="8">A66</f>
        <v>43510</v>
      </c>
      <c r="U66">
        <f t="shared" si="5"/>
        <v>4</v>
      </c>
    </row>
    <row r="67" spans="1:21" x14ac:dyDescent="0.25">
      <c r="A67" s="1">
        <v>43510</v>
      </c>
      <c r="B67" t="str">
        <f t="shared" ref="B67:B130" si="9">TEXT(A67,"nnnn")</f>
        <v>csütörtök</v>
      </c>
      <c r="C67" t="s">
        <v>72</v>
      </c>
      <c r="D67">
        <v>17421</v>
      </c>
      <c r="E67">
        <f t="shared" ref="E67:E130" si="10">ROUND(D67,-3)</f>
        <v>17000</v>
      </c>
      <c r="F67">
        <f t="shared" ref="F67:F130" si="11">IF(E67&lt;=5000,6,6+ROUNDUP((E67-5000)/5000,0)*2)</f>
        <v>12</v>
      </c>
      <c r="G67" s="1">
        <f t="shared" ref="G67:G130" si="12">A67+F67*7</f>
        <v>43594</v>
      </c>
      <c r="H67" t="str">
        <f>IF(A67&lt;&gt;A68,SUMIF($A$2:A67,A67,$E$2:E67),"")</f>
        <v/>
      </c>
      <c r="O67" s="4">
        <f t="shared" si="8"/>
        <v>43510</v>
      </c>
      <c r="U67">
        <f t="shared" ref="U67:U130" si="13">WEEKDAY(A67,2)</f>
        <v>4</v>
      </c>
    </row>
    <row r="68" spans="1:21" x14ac:dyDescent="0.25">
      <c r="A68" s="1">
        <v>43510</v>
      </c>
      <c r="B68" t="str">
        <f t="shared" si="9"/>
        <v>csütörtök</v>
      </c>
      <c r="C68" t="s">
        <v>73</v>
      </c>
      <c r="D68">
        <v>17315</v>
      </c>
      <c r="E68">
        <f t="shared" si="10"/>
        <v>17000</v>
      </c>
      <c r="F68">
        <f t="shared" si="11"/>
        <v>12</v>
      </c>
      <c r="G68" s="1">
        <f t="shared" si="12"/>
        <v>43594</v>
      </c>
      <c r="H68" t="str">
        <f>IF(A68&lt;&gt;A69,SUMIF($A$2:A68,A68,$E$2:E68),"")</f>
        <v/>
      </c>
      <c r="O68" s="4">
        <f t="shared" si="8"/>
        <v>43510</v>
      </c>
      <c r="U68">
        <f t="shared" si="13"/>
        <v>4</v>
      </c>
    </row>
    <row r="69" spans="1:21" x14ac:dyDescent="0.25">
      <c r="A69" s="1">
        <v>43510</v>
      </c>
      <c r="B69" t="str">
        <f t="shared" si="9"/>
        <v>csütörtök</v>
      </c>
      <c r="C69" t="s">
        <v>74</v>
      </c>
      <c r="D69">
        <v>10513</v>
      </c>
      <c r="E69">
        <f t="shared" si="10"/>
        <v>11000</v>
      </c>
      <c r="F69">
        <f t="shared" si="11"/>
        <v>10</v>
      </c>
      <c r="G69" s="1">
        <f t="shared" si="12"/>
        <v>43580</v>
      </c>
      <c r="H69" t="str">
        <f>IF(A69&lt;&gt;A70,SUMIF($A$2:A69,A69,$E$2:E69),"")</f>
        <v/>
      </c>
      <c r="O69" s="4">
        <f t="shared" si="8"/>
        <v>43510</v>
      </c>
      <c r="U69">
        <f t="shared" si="13"/>
        <v>4</v>
      </c>
    </row>
    <row r="70" spans="1:21" x14ac:dyDescent="0.25">
      <c r="A70" s="1">
        <v>43510</v>
      </c>
      <c r="B70" t="str">
        <f t="shared" si="9"/>
        <v>csütörtök</v>
      </c>
      <c r="C70" t="s">
        <v>75</v>
      </c>
      <c r="D70">
        <v>15098</v>
      </c>
      <c r="E70">
        <f t="shared" si="10"/>
        <v>15000</v>
      </c>
      <c r="F70">
        <f t="shared" si="11"/>
        <v>10</v>
      </c>
      <c r="G70" s="1">
        <f t="shared" si="12"/>
        <v>43580</v>
      </c>
      <c r="H70" t="str">
        <f>IF(A70&lt;&gt;A71,SUMIF($A$2:A70,A70,$E$2:E70),"")</f>
        <v/>
      </c>
      <c r="O70" s="4">
        <f t="shared" si="8"/>
        <v>43510</v>
      </c>
      <c r="U70">
        <f t="shared" si="13"/>
        <v>4</v>
      </c>
    </row>
    <row r="71" spans="1:21" x14ac:dyDescent="0.25">
      <c r="A71" s="1">
        <v>43510</v>
      </c>
      <c r="B71" t="str">
        <f t="shared" si="9"/>
        <v>csütörtök</v>
      </c>
      <c r="C71" t="s">
        <v>76</v>
      </c>
      <c r="D71">
        <v>10155</v>
      </c>
      <c r="E71">
        <f t="shared" si="10"/>
        <v>10000</v>
      </c>
      <c r="F71">
        <f t="shared" si="11"/>
        <v>8</v>
      </c>
      <c r="G71" s="1">
        <f t="shared" si="12"/>
        <v>43566</v>
      </c>
      <c r="H71" t="str">
        <f>IF(A71&lt;&gt;A72,SUMIF($A$2:A71,A71,$E$2:E71),"")</f>
        <v/>
      </c>
      <c r="O71" s="4">
        <f t="shared" si="8"/>
        <v>43510</v>
      </c>
      <c r="U71">
        <f t="shared" si="13"/>
        <v>4</v>
      </c>
    </row>
    <row r="72" spans="1:21" x14ac:dyDescent="0.25">
      <c r="A72" s="1">
        <v>43510</v>
      </c>
      <c r="B72" t="str">
        <f t="shared" si="9"/>
        <v>csütörtök</v>
      </c>
      <c r="C72" t="s">
        <v>77</v>
      </c>
      <c r="D72">
        <v>7836</v>
      </c>
      <c r="E72">
        <f t="shared" si="10"/>
        <v>8000</v>
      </c>
      <c r="F72">
        <f t="shared" si="11"/>
        <v>8</v>
      </c>
      <c r="G72" s="1">
        <f t="shared" si="12"/>
        <v>43566</v>
      </c>
      <c r="H72">
        <f>IF(A72&lt;&gt;A73,SUMIF($A$2:A72,A72,$E$2:E72),"")</f>
        <v>85000</v>
      </c>
      <c r="O72" s="4">
        <f t="shared" si="8"/>
        <v>43510</v>
      </c>
      <c r="U72">
        <f t="shared" si="13"/>
        <v>4</v>
      </c>
    </row>
    <row r="73" spans="1:21" x14ac:dyDescent="0.25">
      <c r="A73" s="1">
        <v>43511</v>
      </c>
      <c r="B73" t="str">
        <f t="shared" si="9"/>
        <v>péntek</v>
      </c>
      <c r="C73" t="s">
        <v>78</v>
      </c>
      <c r="D73">
        <v>8150</v>
      </c>
      <c r="E73">
        <f t="shared" si="10"/>
        <v>8000</v>
      </c>
      <c r="F73">
        <f t="shared" si="11"/>
        <v>8</v>
      </c>
      <c r="G73" s="1">
        <f t="shared" si="12"/>
        <v>43567</v>
      </c>
      <c r="H73" t="str">
        <f>IF(A73&lt;&gt;A74,SUMIF($A$2:A73,A73,$E$2:E73),"")</f>
        <v/>
      </c>
      <c r="O73" s="4">
        <f t="shared" si="8"/>
        <v>43511</v>
      </c>
      <c r="U73">
        <f t="shared" si="13"/>
        <v>5</v>
      </c>
    </row>
    <row r="74" spans="1:21" x14ac:dyDescent="0.25">
      <c r="A74" s="1">
        <v>43511</v>
      </c>
      <c r="B74" t="str">
        <f t="shared" si="9"/>
        <v>péntek</v>
      </c>
      <c r="C74" t="s">
        <v>79</v>
      </c>
      <c r="D74">
        <v>10477</v>
      </c>
      <c r="E74">
        <f t="shared" si="10"/>
        <v>10000</v>
      </c>
      <c r="F74">
        <f t="shared" si="11"/>
        <v>8</v>
      </c>
      <c r="G74" s="1">
        <f t="shared" si="12"/>
        <v>43567</v>
      </c>
      <c r="H74" t="str">
        <f>IF(A74&lt;&gt;A75,SUMIF($A$2:A74,A74,$E$2:E74),"")</f>
        <v/>
      </c>
      <c r="O74" s="4">
        <f t="shared" si="8"/>
        <v>43511</v>
      </c>
      <c r="U74">
        <f t="shared" si="13"/>
        <v>5</v>
      </c>
    </row>
    <row r="75" spans="1:21" x14ac:dyDescent="0.25">
      <c r="A75" s="1">
        <v>43511</v>
      </c>
      <c r="B75" t="str">
        <f t="shared" si="9"/>
        <v>péntek</v>
      </c>
      <c r="C75" t="s">
        <v>80</v>
      </c>
      <c r="D75">
        <v>3147</v>
      </c>
      <c r="E75">
        <f t="shared" si="10"/>
        <v>3000</v>
      </c>
      <c r="F75">
        <f t="shared" si="11"/>
        <v>6</v>
      </c>
      <c r="G75" s="1">
        <f t="shared" si="12"/>
        <v>43553</v>
      </c>
      <c r="H75" t="str">
        <f>IF(A75&lt;&gt;A76,SUMIF($A$2:A75,A75,$E$2:E75),"")</f>
        <v/>
      </c>
      <c r="O75" s="4">
        <f t="shared" si="8"/>
        <v>43511</v>
      </c>
      <c r="U75">
        <f t="shared" si="13"/>
        <v>5</v>
      </c>
    </row>
    <row r="76" spans="1:21" x14ac:dyDescent="0.25">
      <c r="A76" s="1">
        <v>43511</v>
      </c>
      <c r="B76" t="str">
        <f t="shared" si="9"/>
        <v>péntek</v>
      </c>
      <c r="C76" t="s">
        <v>81</v>
      </c>
      <c r="D76">
        <v>6562</v>
      </c>
      <c r="E76">
        <f t="shared" si="10"/>
        <v>7000</v>
      </c>
      <c r="F76">
        <f t="shared" si="11"/>
        <v>8</v>
      </c>
      <c r="G76" s="1">
        <f t="shared" si="12"/>
        <v>43567</v>
      </c>
      <c r="H76" t="str">
        <f>IF(A76&lt;&gt;A77,SUMIF($A$2:A76,A76,$E$2:E76),"")</f>
        <v/>
      </c>
      <c r="O76" s="4">
        <f t="shared" si="8"/>
        <v>43511</v>
      </c>
      <c r="U76">
        <f t="shared" si="13"/>
        <v>5</v>
      </c>
    </row>
    <row r="77" spans="1:21" x14ac:dyDescent="0.25">
      <c r="A77" s="1">
        <v>43511</v>
      </c>
      <c r="B77" t="str">
        <f t="shared" si="9"/>
        <v>péntek</v>
      </c>
      <c r="C77" t="s">
        <v>82</v>
      </c>
      <c r="D77">
        <v>11767</v>
      </c>
      <c r="E77">
        <f t="shared" si="10"/>
        <v>12000</v>
      </c>
      <c r="F77">
        <f t="shared" si="11"/>
        <v>10</v>
      </c>
      <c r="G77" s="1">
        <f t="shared" si="12"/>
        <v>43581</v>
      </c>
      <c r="H77" t="str">
        <f>IF(A77&lt;&gt;A78,SUMIF($A$2:A77,A77,$E$2:E77),"")</f>
        <v/>
      </c>
      <c r="O77" s="4">
        <f t="shared" si="8"/>
        <v>43511</v>
      </c>
      <c r="U77">
        <f t="shared" si="13"/>
        <v>5</v>
      </c>
    </row>
    <row r="78" spans="1:21" x14ac:dyDescent="0.25">
      <c r="A78" s="1">
        <v>43511</v>
      </c>
      <c r="B78" t="str">
        <f t="shared" si="9"/>
        <v>péntek</v>
      </c>
      <c r="C78" t="s">
        <v>83</v>
      </c>
      <c r="D78">
        <v>2779</v>
      </c>
      <c r="E78">
        <f t="shared" si="10"/>
        <v>3000</v>
      </c>
      <c r="F78">
        <f t="shared" si="11"/>
        <v>6</v>
      </c>
      <c r="G78" s="1">
        <f t="shared" si="12"/>
        <v>43553</v>
      </c>
      <c r="H78" t="str">
        <f>IF(A78&lt;&gt;A79,SUMIF($A$2:A78,A78,$E$2:E78),"")</f>
        <v/>
      </c>
      <c r="O78" s="4">
        <f t="shared" si="8"/>
        <v>43511</v>
      </c>
      <c r="U78">
        <f t="shared" si="13"/>
        <v>5</v>
      </c>
    </row>
    <row r="79" spans="1:21" x14ac:dyDescent="0.25">
      <c r="A79" s="1">
        <v>43511</v>
      </c>
      <c r="B79" t="str">
        <f t="shared" si="9"/>
        <v>péntek</v>
      </c>
      <c r="C79" t="s">
        <v>84</v>
      </c>
      <c r="D79">
        <v>5892</v>
      </c>
      <c r="E79">
        <f t="shared" si="10"/>
        <v>6000</v>
      </c>
      <c r="F79">
        <f t="shared" si="11"/>
        <v>8</v>
      </c>
      <c r="G79" s="1">
        <f t="shared" si="12"/>
        <v>43567</v>
      </c>
      <c r="H79" t="str">
        <f>IF(A79&lt;&gt;A80,SUMIF($A$2:A79,A79,$E$2:E79),"")</f>
        <v/>
      </c>
      <c r="O79" s="4">
        <f t="shared" si="8"/>
        <v>43511</v>
      </c>
      <c r="U79">
        <f t="shared" si="13"/>
        <v>5</v>
      </c>
    </row>
    <row r="80" spans="1:21" x14ac:dyDescent="0.25">
      <c r="A80" s="1">
        <v>43511</v>
      </c>
      <c r="B80" t="str">
        <f t="shared" si="9"/>
        <v>péntek</v>
      </c>
      <c r="C80" t="s">
        <v>85</v>
      </c>
      <c r="D80">
        <v>14927</v>
      </c>
      <c r="E80">
        <f t="shared" si="10"/>
        <v>15000</v>
      </c>
      <c r="F80">
        <f t="shared" si="11"/>
        <v>10</v>
      </c>
      <c r="G80" s="1">
        <f t="shared" si="12"/>
        <v>43581</v>
      </c>
      <c r="H80" t="str">
        <f>IF(A80&lt;&gt;A81,SUMIF($A$2:A80,A80,$E$2:E80),"")</f>
        <v/>
      </c>
      <c r="O80" s="4">
        <f t="shared" si="8"/>
        <v>43511</v>
      </c>
      <c r="U80">
        <f t="shared" si="13"/>
        <v>5</v>
      </c>
    </row>
    <row r="81" spans="1:21" x14ac:dyDescent="0.25">
      <c r="A81" s="1">
        <v>43511</v>
      </c>
      <c r="B81" t="str">
        <f t="shared" si="9"/>
        <v>péntek</v>
      </c>
      <c r="C81" t="s">
        <v>86</v>
      </c>
      <c r="D81">
        <v>19234</v>
      </c>
      <c r="E81">
        <f t="shared" si="10"/>
        <v>19000</v>
      </c>
      <c r="F81">
        <f t="shared" si="11"/>
        <v>12</v>
      </c>
      <c r="G81" s="1">
        <f t="shared" si="12"/>
        <v>43595</v>
      </c>
      <c r="H81" t="str">
        <f>IF(A81&lt;&gt;A82,SUMIF($A$2:A81,A81,$E$2:E81),"")</f>
        <v/>
      </c>
      <c r="O81" s="4">
        <f t="shared" si="8"/>
        <v>43511</v>
      </c>
      <c r="U81">
        <f t="shared" si="13"/>
        <v>5</v>
      </c>
    </row>
    <row r="82" spans="1:21" x14ac:dyDescent="0.25">
      <c r="A82" s="1">
        <v>43511</v>
      </c>
      <c r="B82" t="str">
        <f t="shared" si="9"/>
        <v>péntek</v>
      </c>
      <c r="C82" t="s">
        <v>87</v>
      </c>
      <c r="D82">
        <v>9105</v>
      </c>
      <c r="E82">
        <f t="shared" si="10"/>
        <v>9000</v>
      </c>
      <c r="F82">
        <f t="shared" si="11"/>
        <v>8</v>
      </c>
      <c r="G82" s="1">
        <f t="shared" si="12"/>
        <v>43567</v>
      </c>
      <c r="H82">
        <f>IF(A82&lt;&gt;A83,SUMIF($A$2:A82,A82,$E$2:E82),"")</f>
        <v>92000</v>
      </c>
      <c r="O82" s="4">
        <f t="shared" si="8"/>
        <v>43511</v>
      </c>
      <c r="U82">
        <f t="shared" si="13"/>
        <v>5</v>
      </c>
    </row>
    <row r="83" spans="1:21" x14ac:dyDescent="0.25">
      <c r="A83" s="1">
        <v>43512</v>
      </c>
      <c r="B83" t="str">
        <f t="shared" si="9"/>
        <v>szombat</v>
      </c>
      <c r="C83" t="s">
        <v>88</v>
      </c>
      <c r="D83">
        <v>5758</v>
      </c>
      <c r="E83">
        <f t="shared" si="10"/>
        <v>6000</v>
      </c>
      <c r="F83">
        <f t="shared" si="11"/>
        <v>8</v>
      </c>
      <c r="G83" s="1">
        <f t="shared" si="12"/>
        <v>43568</v>
      </c>
      <c r="H83" t="str">
        <f>IF(A83&lt;&gt;A84,SUMIF($A$2:A83,A83,$E$2:E83),"")</f>
        <v/>
      </c>
      <c r="O83" s="4">
        <f t="shared" si="8"/>
        <v>43512</v>
      </c>
      <c r="U83">
        <f t="shared" si="13"/>
        <v>6</v>
      </c>
    </row>
    <row r="84" spans="1:21" x14ac:dyDescent="0.25">
      <c r="A84" s="1">
        <v>43512</v>
      </c>
      <c r="B84" t="str">
        <f t="shared" si="9"/>
        <v>szombat</v>
      </c>
      <c r="C84" t="s">
        <v>89</v>
      </c>
      <c r="D84">
        <v>7045</v>
      </c>
      <c r="E84">
        <f t="shared" si="10"/>
        <v>7000</v>
      </c>
      <c r="F84">
        <f t="shared" si="11"/>
        <v>8</v>
      </c>
      <c r="G84" s="1">
        <f t="shared" si="12"/>
        <v>43568</v>
      </c>
      <c r="H84" t="str">
        <f>IF(A84&lt;&gt;A85,SUMIF($A$2:A84,A84,$E$2:E84),"")</f>
        <v/>
      </c>
      <c r="O84" s="4">
        <f t="shared" si="8"/>
        <v>43512</v>
      </c>
      <c r="U84">
        <f t="shared" si="13"/>
        <v>6</v>
      </c>
    </row>
    <row r="85" spans="1:21" x14ac:dyDescent="0.25">
      <c r="A85" s="1">
        <v>43512</v>
      </c>
      <c r="B85" t="str">
        <f t="shared" si="9"/>
        <v>szombat</v>
      </c>
      <c r="C85" t="s">
        <v>90</v>
      </c>
      <c r="D85">
        <v>4034</v>
      </c>
      <c r="E85">
        <f t="shared" si="10"/>
        <v>4000</v>
      </c>
      <c r="F85">
        <f t="shared" si="11"/>
        <v>6</v>
      </c>
      <c r="G85" s="1">
        <f t="shared" si="12"/>
        <v>43554</v>
      </c>
      <c r="H85" t="str">
        <f>IF(A85&lt;&gt;A86,SUMIF($A$2:A85,A85,$E$2:E85),"")</f>
        <v/>
      </c>
      <c r="O85" s="4">
        <f t="shared" si="8"/>
        <v>43512</v>
      </c>
      <c r="U85">
        <f t="shared" si="13"/>
        <v>6</v>
      </c>
    </row>
    <row r="86" spans="1:21" x14ac:dyDescent="0.25">
      <c r="A86" s="1">
        <v>43512</v>
      </c>
      <c r="B86" t="str">
        <f t="shared" si="9"/>
        <v>szombat</v>
      </c>
      <c r="C86" t="s">
        <v>91</v>
      </c>
      <c r="D86">
        <v>2262</v>
      </c>
      <c r="E86">
        <f t="shared" si="10"/>
        <v>2000</v>
      </c>
      <c r="F86">
        <f t="shared" si="11"/>
        <v>6</v>
      </c>
      <c r="G86" s="1">
        <f t="shared" si="12"/>
        <v>43554</v>
      </c>
      <c r="H86" t="str">
        <f>IF(A86&lt;&gt;A87,SUMIF($A$2:A86,A86,$E$2:E86),"")</f>
        <v/>
      </c>
      <c r="O86" s="4">
        <f t="shared" si="8"/>
        <v>43512</v>
      </c>
      <c r="U86">
        <f t="shared" si="13"/>
        <v>6</v>
      </c>
    </row>
    <row r="87" spans="1:21" x14ac:dyDescent="0.25">
      <c r="A87" s="1">
        <v>43512</v>
      </c>
      <c r="B87" t="str">
        <f t="shared" si="9"/>
        <v>szombat</v>
      </c>
      <c r="C87" t="s">
        <v>92</v>
      </c>
      <c r="D87">
        <v>18156</v>
      </c>
      <c r="E87">
        <f t="shared" si="10"/>
        <v>18000</v>
      </c>
      <c r="F87">
        <f t="shared" si="11"/>
        <v>12</v>
      </c>
      <c r="G87" s="1">
        <f t="shared" si="12"/>
        <v>43596</v>
      </c>
      <c r="H87" t="str">
        <f>IF(A87&lt;&gt;A88,SUMIF($A$2:A87,A87,$E$2:E87),"")</f>
        <v/>
      </c>
      <c r="O87" s="4">
        <f t="shared" si="8"/>
        <v>43512</v>
      </c>
      <c r="U87">
        <f t="shared" si="13"/>
        <v>6</v>
      </c>
    </row>
    <row r="88" spans="1:21" x14ac:dyDescent="0.25">
      <c r="A88" s="1">
        <v>43512</v>
      </c>
      <c r="B88" t="str">
        <f t="shared" si="9"/>
        <v>szombat</v>
      </c>
      <c r="C88" t="s">
        <v>93</v>
      </c>
      <c r="D88">
        <v>8168</v>
      </c>
      <c r="E88">
        <f t="shared" si="10"/>
        <v>8000</v>
      </c>
      <c r="F88">
        <f t="shared" si="11"/>
        <v>8</v>
      </c>
      <c r="G88" s="1">
        <f t="shared" si="12"/>
        <v>43568</v>
      </c>
      <c r="H88">
        <f>IF(A88&lt;&gt;A89,SUMIF($A$2:A88,A88,$E$2:E88),"")</f>
        <v>45000</v>
      </c>
      <c r="O88" s="4">
        <f t="shared" si="8"/>
        <v>43512</v>
      </c>
      <c r="U88">
        <f t="shared" si="13"/>
        <v>6</v>
      </c>
    </row>
    <row r="89" spans="1:21" x14ac:dyDescent="0.25">
      <c r="A89" s="1">
        <v>43513</v>
      </c>
      <c r="B89" t="str">
        <f t="shared" si="9"/>
        <v>vasárnap</v>
      </c>
      <c r="C89" t="s">
        <v>94</v>
      </c>
      <c r="D89">
        <v>7975</v>
      </c>
      <c r="E89">
        <f t="shared" si="10"/>
        <v>8000</v>
      </c>
      <c r="F89">
        <f t="shared" si="11"/>
        <v>8</v>
      </c>
      <c r="G89" s="1">
        <f t="shared" si="12"/>
        <v>43569</v>
      </c>
      <c r="H89" t="str">
        <f>IF(A89&lt;&gt;A90,SUMIF($A$2:A89,A89,$E$2:E89),"")</f>
        <v/>
      </c>
      <c r="O89" s="4">
        <f t="shared" si="8"/>
        <v>43513</v>
      </c>
      <c r="U89">
        <f t="shared" si="13"/>
        <v>7</v>
      </c>
    </row>
    <row r="90" spans="1:21" x14ac:dyDescent="0.25">
      <c r="A90" s="1">
        <v>43513</v>
      </c>
      <c r="B90" t="str">
        <f t="shared" si="9"/>
        <v>vasárnap</v>
      </c>
      <c r="C90" t="s">
        <v>95</v>
      </c>
      <c r="D90">
        <v>15592</v>
      </c>
      <c r="E90">
        <f t="shared" si="10"/>
        <v>16000</v>
      </c>
      <c r="F90">
        <f t="shared" si="11"/>
        <v>12</v>
      </c>
      <c r="G90" s="1">
        <f t="shared" si="12"/>
        <v>43597</v>
      </c>
      <c r="H90" t="str">
        <f>IF(A90&lt;&gt;A91,SUMIF($A$2:A90,A90,$E$2:E90),"")</f>
        <v/>
      </c>
      <c r="O90" s="4">
        <f t="shared" si="8"/>
        <v>43513</v>
      </c>
      <c r="U90">
        <f t="shared" si="13"/>
        <v>7</v>
      </c>
    </row>
    <row r="91" spans="1:21" x14ac:dyDescent="0.25">
      <c r="A91" s="1">
        <v>43513</v>
      </c>
      <c r="B91" t="str">
        <f t="shared" si="9"/>
        <v>vasárnap</v>
      </c>
      <c r="C91" t="s">
        <v>96</v>
      </c>
      <c r="D91">
        <v>4025</v>
      </c>
      <c r="E91">
        <f t="shared" si="10"/>
        <v>4000</v>
      </c>
      <c r="F91">
        <f t="shared" si="11"/>
        <v>6</v>
      </c>
      <c r="G91" s="1">
        <f t="shared" si="12"/>
        <v>43555</v>
      </c>
      <c r="H91" t="str">
        <f>IF(A91&lt;&gt;A92,SUMIF($A$2:A91,A91,$E$2:E91),"")</f>
        <v/>
      </c>
      <c r="O91" s="4">
        <f t="shared" si="8"/>
        <v>43513</v>
      </c>
      <c r="U91">
        <f t="shared" si="13"/>
        <v>7</v>
      </c>
    </row>
    <row r="92" spans="1:21" x14ac:dyDescent="0.25">
      <c r="A92" s="1">
        <v>43513</v>
      </c>
      <c r="B92" t="str">
        <f t="shared" si="9"/>
        <v>vasárnap</v>
      </c>
      <c r="C92" t="s">
        <v>97</v>
      </c>
      <c r="D92">
        <v>19558</v>
      </c>
      <c r="E92">
        <f t="shared" si="10"/>
        <v>20000</v>
      </c>
      <c r="F92">
        <f t="shared" si="11"/>
        <v>12</v>
      </c>
      <c r="G92" s="1">
        <f t="shared" si="12"/>
        <v>43597</v>
      </c>
      <c r="H92">
        <f>IF(A92&lt;&gt;A93,SUMIF($A$2:A92,A92,$E$2:E92),"")</f>
        <v>48000</v>
      </c>
      <c r="O92" s="4">
        <f t="shared" si="8"/>
        <v>43513</v>
      </c>
      <c r="U92">
        <f t="shared" si="13"/>
        <v>7</v>
      </c>
    </row>
    <row r="93" spans="1:21" x14ac:dyDescent="0.25">
      <c r="A93" s="1">
        <v>43514</v>
      </c>
      <c r="B93" t="str">
        <f t="shared" si="9"/>
        <v>hétfő</v>
      </c>
      <c r="C93" t="s">
        <v>98</v>
      </c>
      <c r="D93">
        <v>18580</v>
      </c>
      <c r="E93">
        <f t="shared" si="10"/>
        <v>19000</v>
      </c>
      <c r="F93">
        <f t="shared" si="11"/>
        <v>12</v>
      </c>
      <c r="G93" s="1">
        <f t="shared" si="12"/>
        <v>43598</v>
      </c>
      <c r="H93" t="str">
        <f>IF(A93&lt;&gt;A94,SUMIF($A$2:A93,A93,$E$2:E93),"")</f>
        <v/>
      </c>
      <c r="O93" s="4">
        <f t="shared" si="8"/>
        <v>43514</v>
      </c>
      <c r="U93">
        <f t="shared" si="13"/>
        <v>1</v>
      </c>
    </row>
    <row r="94" spans="1:21" x14ac:dyDescent="0.25">
      <c r="A94" s="1">
        <v>43514</v>
      </c>
      <c r="B94" t="str">
        <f t="shared" si="9"/>
        <v>hétfő</v>
      </c>
      <c r="C94" t="s">
        <v>99</v>
      </c>
      <c r="D94">
        <v>9116</v>
      </c>
      <c r="E94">
        <f t="shared" si="10"/>
        <v>9000</v>
      </c>
      <c r="F94">
        <f t="shared" si="11"/>
        <v>8</v>
      </c>
      <c r="G94" s="1">
        <f t="shared" si="12"/>
        <v>43570</v>
      </c>
      <c r="H94" t="str">
        <f>IF(A94&lt;&gt;A95,SUMIF($A$2:A94,A94,$E$2:E94),"")</f>
        <v/>
      </c>
      <c r="O94" s="4">
        <f t="shared" si="8"/>
        <v>43514</v>
      </c>
      <c r="U94">
        <f t="shared" si="13"/>
        <v>1</v>
      </c>
    </row>
    <row r="95" spans="1:21" x14ac:dyDescent="0.25">
      <c r="A95" s="1">
        <v>43514</v>
      </c>
      <c r="B95" t="str">
        <f t="shared" si="9"/>
        <v>hétfő</v>
      </c>
      <c r="C95" t="s">
        <v>100</v>
      </c>
      <c r="D95">
        <v>13032</v>
      </c>
      <c r="E95">
        <f t="shared" si="10"/>
        <v>13000</v>
      </c>
      <c r="F95">
        <f t="shared" si="11"/>
        <v>10</v>
      </c>
      <c r="G95" s="1">
        <f t="shared" si="12"/>
        <v>43584</v>
      </c>
      <c r="H95">
        <f>IF(A95&lt;&gt;A96,SUMIF($A$2:A95,A95,$E$2:E95),"")</f>
        <v>41000</v>
      </c>
      <c r="O95" s="4">
        <f t="shared" si="8"/>
        <v>43514</v>
      </c>
      <c r="U95">
        <f t="shared" si="13"/>
        <v>1</v>
      </c>
    </row>
    <row r="96" spans="1:21" x14ac:dyDescent="0.25">
      <c r="A96" s="1">
        <v>43515</v>
      </c>
      <c r="B96" t="str">
        <f t="shared" si="9"/>
        <v>kedd</v>
      </c>
      <c r="C96" t="s">
        <v>101</v>
      </c>
      <c r="D96">
        <v>5210</v>
      </c>
      <c r="E96">
        <f t="shared" si="10"/>
        <v>5000</v>
      </c>
      <c r="F96">
        <f t="shared" si="11"/>
        <v>6</v>
      </c>
      <c r="G96" s="1">
        <f t="shared" si="12"/>
        <v>43557</v>
      </c>
      <c r="H96" t="str">
        <f>IF(A96&lt;&gt;A97,SUMIF($A$2:A96,A96,$E$2:E96),"")</f>
        <v/>
      </c>
      <c r="O96" s="4">
        <f t="shared" si="8"/>
        <v>43515</v>
      </c>
      <c r="U96">
        <f t="shared" si="13"/>
        <v>2</v>
      </c>
    </row>
    <row r="97" spans="1:21" x14ac:dyDescent="0.25">
      <c r="A97" s="1">
        <v>43515</v>
      </c>
      <c r="B97" t="str">
        <f t="shared" si="9"/>
        <v>kedd</v>
      </c>
      <c r="C97" t="s">
        <v>102</v>
      </c>
      <c r="D97">
        <v>10218</v>
      </c>
      <c r="E97">
        <f t="shared" si="10"/>
        <v>10000</v>
      </c>
      <c r="F97">
        <f t="shared" si="11"/>
        <v>8</v>
      </c>
      <c r="G97" s="1">
        <f t="shared" si="12"/>
        <v>43571</v>
      </c>
      <c r="H97" t="str">
        <f>IF(A97&lt;&gt;A98,SUMIF($A$2:A97,A97,$E$2:E97),"")</f>
        <v/>
      </c>
      <c r="O97" s="4">
        <f t="shared" si="8"/>
        <v>43515</v>
      </c>
      <c r="U97">
        <f t="shared" si="13"/>
        <v>2</v>
      </c>
    </row>
    <row r="98" spans="1:21" x14ac:dyDescent="0.25">
      <c r="A98" s="1">
        <v>43515</v>
      </c>
      <c r="B98" t="str">
        <f t="shared" si="9"/>
        <v>kedd</v>
      </c>
      <c r="C98" t="s">
        <v>103</v>
      </c>
      <c r="D98">
        <v>19926</v>
      </c>
      <c r="E98">
        <f t="shared" si="10"/>
        <v>20000</v>
      </c>
      <c r="F98">
        <f t="shared" si="11"/>
        <v>12</v>
      </c>
      <c r="G98" s="1">
        <f t="shared" si="12"/>
        <v>43599</v>
      </c>
      <c r="H98" t="str">
        <f>IF(A98&lt;&gt;A99,SUMIF($A$2:A98,A98,$E$2:E98),"")</f>
        <v/>
      </c>
      <c r="O98" s="4">
        <f t="shared" ref="O98:O129" si="14">A98</f>
        <v>43515</v>
      </c>
      <c r="U98">
        <f t="shared" si="13"/>
        <v>2</v>
      </c>
    </row>
    <row r="99" spans="1:21" x14ac:dyDescent="0.25">
      <c r="A99" s="1">
        <v>43515</v>
      </c>
      <c r="B99" t="str">
        <f t="shared" si="9"/>
        <v>kedd</v>
      </c>
      <c r="C99" t="s">
        <v>104</v>
      </c>
      <c r="D99">
        <v>3635</v>
      </c>
      <c r="E99">
        <f t="shared" si="10"/>
        <v>4000</v>
      </c>
      <c r="F99">
        <f t="shared" si="11"/>
        <v>6</v>
      </c>
      <c r="G99" s="1">
        <f t="shared" si="12"/>
        <v>43557</v>
      </c>
      <c r="H99" t="str">
        <f>IF(A99&lt;&gt;A100,SUMIF($A$2:A99,A99,$E$2:E99),"")</f>
        <v/>
      </c>
      <c r="O99" s="4">
        <f t="shared" si="14"/>
        <v>43515</v>
      </c>
      <c r="U99">
        <f t="shared" si="13"/>
        <v>2</v>
      </c>
    </row>
    <row r="100" spans="1:21" x14ac:dyDescent="0.25">
      <c r="A100" s="1">
        <v>43515</v>
      </c>
      <c r="B100" t="str">
        <f t="shared" si="9"/>
        <v>kedd</v>
      </c>
      <c r="C100" t="s">
        <v>105</v>
      </c>
      <c r="D100">
        <v>19505</v>
      </c>
      <c r="E100">
        <f t="shared" si="10"/>
        <v>20000</v>
      </c>
      <c r="F100">
        <f t="shared" si="11"/>
        <v>12</v>
      </c>
      <c r="G100" s="1">
        <f t="shared" si="12"/>
        <v>43599</v>
      </c>
      <c r="H100">
        <f>IF(A100&lt;&gt;A101,SUMIF($A$2:A100,A100,$E$2:E100),"")</f>
        <v>59000</v>
      </c>
      <c r="O100" s="4">
        <f t="shared" si="14"/>
        <v>43515</v>
      </c>
      <c r="U100">
        <f t="shared" si="13"/>
        <v>2</v>
      </c>
    </row>
    <row r="101" spans="1:21" x14ac:dyDescent="0.25">
      <c r="A101" s="1">
        <v>43516</v>
      </c>
      <c r="B101" t="str">
        <f t="shared" si="9"/>
        <v>szerda</v>
      </c>
      <c r="C101" t="s">
        <v>106</v>
      </c>
      <c r="D101">
        <v>5786</v>
      </c>
      <c r="E101">
        <f t="shared" si="10"/>
        <v>6000</v>
      </c>
      <c r="F101">
        <f t="shared" si="11"/>
        <v>8</v>
      </c>
      <c r="G101" s="1">
        <f t="shared" si="12"/>
        <v>43572</v>
      </c>
      <c r="H101" t="str">
        <f>IF(A101&lt;&gt;A102,SUMIF($A$2:A101,A101,$E$2:E101),"")</f>
        <v/>
      </c>
      <c r="O101" s="4">
        <f t="shared" si="14"/>
        <v>43516</v>
      </c>
      <c r="U101">
        <f t="shared" si="13"/>
        <v>3</v>
      </c>
    </row>
    <row r="102" spans="1:21" x14ac:dyDescent="0.25">
      <c r="A102" s="1">
        <v>43516</v>
      </c>
      <c r="B102" t="str">
        <f t="shared" si="9"/>
        <v>szerda</v>
      </c>
      <c r="C102" t="s">
        <v>107</v>
      </c>
      <c r="D102">
        <v>16401</v>
      </c>
      <c r="E102">
        <f t="shared" si="10"/>
        <v>16000</v>
      </c>
      <c r="F102">
        <f t="shared" si="11"/>
        <v>12</v>
      </c>
      <c r="G102" s="1">
        <f t="shared" si="12"/>
        <v>43600</v>
      </c>
      <c r="H102" t="str">
        <f>IF(A102&lt;&gt;A103,SUMIF($A$2:A102,A102,$E$2:E102),"")</f>
        <v/>
      </c>
      <c r="O102" s="4">
        <f t="shared" si="14"/>
        <v>43516</v>
      </c>
      <c r="U102">
        <f t="shared" si="13"/>
        <v>3</v>
      </c>
    </row>
    <row r="103" spans="1:21" x14ac:dyDescent="0.25">
      <c r="A103" s="1">
        <v>43516</v>
      </c>
      <c r="B103" t="str">
        <f t="shared" si="9"/>
        <v>szerda</v>
      </c>
      <c r="C103" t="s">
        <v>108</v>
      </c>
      <c r="D103">
        <v>17291</v>
      </c>
      <c r="E103">
        <f t="shared" si="10"/>
        <v>17000</v>
      </c>
      <c r="F103">
        <f t="shared" si="11"/>
        <v>12</v>
      </c>
      <c r="G103" s="1">
        <f t="shared" si="12"/>
        <v>43600</v>
      </c>
      <c r="H103">
        <f>IF(A103&lt;&gt;A104,SUMIF($A$2:A103,A103,$E$2:E103),"")</f>
        <v>39000</v>
      </c>
      <c r="O103" s="4">
        <f t="shared" si="14"/>
        <v>43516</v>
      </c>
      <c r="U103">
        <f t="shared" si="13"/>
        <v>3</v>
      </c>
    </row>
    <row r="104" spans="1:21" x14ac:dyDescent="0.25">
      <c r="A104" s="1">
        <v>43517</v>
      </c>
      <c r="B104" t="str">
        <f t="shared" si="9"/>
        <v>csütörtök</v>
      </c>
      <c r="C104" t="s">
        <v>109</v>
      </c>
      <c r="D104">
        <v>5588</v>
      </c>
      <c r="E104">
        <f t="shared" si="10"/>
        <v>6000</v>
      </c>
      <c r="F104">
        <f t="shared" si="11"/>
        <v>8</v>
      </c>
      <c r="G104" s="1">
        <f t="shared" si="12"/>
        <v>43573</v>
      </c>
      <c r="H104" t="str">
        <f>IF(A104&lt;&gt;A105,SUMIF($A$2:A104,A104,$E$2:E104),"")</f>
        <v/>
      </c>
      <c r="O104" s="4">
        <f t="shared" si="14"/>
        <v>43517</v>
      </c>
      <c r="U104">
        <f t="shared" si="13"/>
        <v>4</v>
      </c>
    </row>
    <row r="105" spans="1:21" x14ac:dyDescent="0.25">
      <c r="A105" s="1">
        <v>43517</v>
      </c>
      <c r="B105" t="str">
        <f t="shared" si="9"/>
        <v>csütörtök</v>
      </c>
      <c r="C105" t="s">
        <v>110</v>
      </c>
      <c r="D105">
        <v>11004</v>
      </c>
      <c r="E105">
        <f t="shared" si="10"/>
        <v>11000</v>
      </c>
      <c r="F105">
        <f t="shared" si="11"/>
        <v>10</v>
      </c>
      <c r="G105" s="1">
        <f t="shared" si="12"/>
        <v>43587</v>
      </c>
      <c r="H105" t="str">
        <f>IF(A105&lt;&gt;A106,SUMIF($A$2:A105,A105,$E$2:E105),"")</f>
        <v/>
      </c>
      <c r="O105" s="4">
        <f t="shared" si="14"/>
        <v>43517</v>
      </c>
      <c r="U105">
        <f t="shared" si="13"/>
        <v>4</v>
      </c>
    </row>
    <row r="106" spans="1:21" x14ac:dyDescent="0.25">
      <c r="A106" s="1">
        <v>43517</v>
      </c>
      <c r="B106" t="str">
        <f t="shared" si="9"/>
        <v>csütörtök</v>
      </c>
      <c r="C106" t="s">
        <v>111</v>
      </c>
      <c r="D106">
        <v>14602</v>
      </c>
      <c r="E106">
        <f t="shared" si="10"/>
        <v>15000</v>
      </c>
      <c r="F106">
        <f t="shared" si="11"/>
        <v>10</v>
      </c>
      <c r="G106" s="1">
        <f t="shared" si="12"/>
        <v>43587</v>
      </c>
      <c r="H106" t="str">
        <f>IF(A106&lt;&gt;A107,SUMIF($A$2:A106,A106,$E$2:E106),"")</f>
        <v/>
      </c>
      <c r="O106" s="4">
        <f t="shared" si="14"/>
        <v>43517</v>
      </c>
      <c r="U106">
        <f t="shared" si="13"/>
        <v>4</v>
      </c>
    </row>
    <row r="107" spans="1:21" x14ac:dyDescent="0.25">
      <c r="A107" s="1">
        <v>43517</v>
      </c>
      <c r="B107" t="str">
        <f t="shared" si="9"/>
        <v>csütörtök</v>
      </c>
      <c r="C107" t="s">
        <v>112</v>
      </c>
      <c r="D107">
        <v>2414</v>
      </c>
      <c r="E107">
        <f t="shared" si="10"/>
        <v>2000</v>
      </c>
      <c r="F107">
        <f t="shared" si="11"/>
        <v>6</v>
      </c>
      <c r="G107" s="1">
        <f t="shared" si="12"/>
        <v>43559</v>
      </c>
      <c r="H107" t="str">
        <f>IF(A107&lt;&gt;A108,SUMIF($A$2:A107,A107,$E$2:E107),"")</f>
        <v/>
      </c>
      <c r="O107" s="4">
        <f t="shared" si="14"/>
        <v>43517</v>
      </c>
      <c r="U107">
        <f t="shared" si="13"/>
        <v>4</v>
      </c>
    </row>
    <row r="108" spans="1:21" x14ac:dyDescent="0.25">
      <c r="A108" s="1">
        <v>43517</v>
      </c>
      <c r="B108" t="str">
        <f t="shared" si="9"/>
        <v>csütörtök</v>
      </c>
      <c r="C108" t="s">
        <v>113</v>
      </c>
      <c r="D108">
        <v>7069</v>
      </c>
      <c r="E108">
        <f t="shared" si="10"/>
        <v>7000</v>
      </c>
      <c r="F108">
        <f t="shared" si="11"/>
        <v>8</v>
      </c>
      <c r="G108" s="1">
        <f t="shared" si="12"/>
        <v>43573</v>
      </c>
      <c r="H108" t="str">
        <f>IF(A108&lt;&gt;A109,SUMIF($A$2:A108,A108,$E$2:E108),"")</f>
        <v/>
      </c>
      <c r="O108" s="4">
        <f t="shared" si="14"/>
        <v>43517</v>
      </c>
      <c r="U108">
        <f t="shared" si="13"/>
        <v>4</v>
      </c>
    </row>
    <row r="109" spans="1:21" x14ac:dyDescent="0.25">
      <c r="A109" s="1">
        <v>43517</v>
      </c>
      <c r="B109" t="str">
        <f t="shared" si="9"/>
        <v>csütörtök</v>
      </c>
      <c r="C109" t="s">
        <v>114</v>
      </c>
      <c r="D109">
        <v>14838</v>
      </c>
      <c r="E109">
        <f t="shared" si="10"/>
        <v>15000</v>
      </c>
      <c r="F109">
        <f t="shared" si="11"/>
        <v>10</v>
      </c>
      <c r="G109" s="1">
        <f t="shared" si="12"/>
        <v>43587</v>
      </c>
      <c r="H109">
        <f>IF(A109&lt;&gt;A110,SUMIF($A$2:A109,A109,$E$2:E109),"")</f>
        <v>56000</v>
      </c>
      <c r="O109" s="4">
        <f t="shared" si="14"/>
        <v>43517</v>
      </c>
      <c r="U109">
        <f t="shared" si="13"/>
        <v>4</v>
      </c>
    </row>
    <row r="110" spans="1:21" x14ac:dyDescent="0.25">
      <c r="A110" s="1">
        <v>43518</v>
      </c>
      <c r="B110" t="str">
        <f t="shared" si="9"/>
        <v>péntek</v>
      </c>
      <c r="C110" t="s">
        <v>115</v>
      </c>
      <c r="D110">
        <v>7867</v>
      </c>
      <c r="E110">
        <f t="shared" si="10"/>
        <v>8000</v>
      </c>
      <c r="F110">
        <f t="shared" si="11"/>
        <v>8</v>
      </c>
      <c r="G110" s="1">
        <f t="shared" si="12"/>
        <v>43574</v>
      </c>
      <c r="H110" t="str">
        <f>IF(A110&lt;&gt;A111,SUMIF($A$2:A110,A110,$E$2:E110),"")</f>
        <v/>
      </c>
      <c r="O110" s="4">
        <f t="shared" si="14"/>
        <v>43518</v>
      </c>
      <c r="U110">
        <f t="shared" si="13"/>
        <v>5</v>
      </c>
    </row>
    <row r="111" spans="1:21" x14ac:dyDescent="0.25">
      <c r="A111" s="1">
        <v>43518</v>
      </c>
      <c r="B111" t="str">
        <f t="shared" si="9"/>
        <v>péntek</v>
      </c>
      <c r="C111" t="s">
        <v>116</v>
      </c>
      <c r="D111">
        <v>12018</v>
      </c>
      <c r="E111">
        <f t="shared" si="10"/>
        <v>12000</v>
      </c>
      <c r="F111">
        <f t="shared" si="11"/>
        <v>10</v>
      </c>
      <c r="G111" s="1">
        <f t="shared" si="12"/>
        <v>43588</v>
      </c>
      <c r="H111" t="str">
        <f>IF(A111&lt;&gt;A112,SUMIF($A$2:A111,A111,$E$2:E111),"")</f>
        <v/>
      </c>
      <c r="O111" s="4">
        <f t="shared" si="14"/>
        <v>43518</v>
      </c>
      <c r="U111">
        <f t="shared" si="13"/>
        <v>5</v>
      </c>
    </row>
    <row r="112" spans="1:21" x14ac:dyDescent="0.25">
      <c r="A112" s="1">
        <v>43518</v>
      </c>
      <c r="B112" t="str">
        <f t="shared" si="9"/>
        <v>péntek</v>
      </c>
      <c r="C112" t="s">
        <v>117</v>
      </c>
      <c r="D112">
        <v>17170</v>
      </c>
      <c r="E112">
        <f t="shared" si="10"/>
        <v>17000</v>
      </c>
      <c r="F112">
        <f t="shared" si="11"/>
        <v>12</v>
      </c>
      <c r="G112" s="1">
        <f t="shared" si="12"/>
        <v>43602</v>
      </c>
      <c r="H112" t="str">
        <f>IF(A112&lt;&gt;A113,SUMIF($A$2:A112,A112,$E$2:E112),"")</f>
        <v/>
      </c>
      <c r="O112" s="4">
        <f t="shared" si="14"/>
        <v>43518</v>
      </c>
      <c r="U112">
        <f t="shared" si="13"/>
        <v>5</v>
      </c>
    </row>
    <row r="113" spans="1:21" x14ac:dyDescent="0.25">
      <c r="A113" s="1">
        <v>43518</v>
      </c>
      <c r="B113" t="str">
        <f t="shared" si="9"/>
        <v>péntek</v>
      </c>
      <c r="C113" t="s">
        <v>118</v>
      </c>
      <c r="D113">
        <v>18238</v>
      </c>
      <c r="E113">
        <f t="shared" si="10"/>
        <v>18000</v>
      </c>
      <c r="F113">
        <f t="shared" si="11"/>
        <v>12</v>
      </c>
      <c r="G113" s="1">
        <f t="shared" si="12"/>
        <v>43602</v>
      </c>
      <c r="H113" t="str">
        <f>IF(A113&lt;&gt;A114,SUMIF($A$2:A113,A113,$E$2:E113),"")</f>
        <v/>
      </c>
      <c r="O113" s="4">
        <f t="shared" si="14"/>
        <v>43518</v>
      </c>
      <c r="U113">
        <f t="shared" si="13"/>
        <v>5</v>
      </c>
    </row>
    <row r="114" spans="1:21" x14ac:dyDescent="0.25">
      <c r="A114" s="1">
        <v>43518</v>
      </c>
      <c r="B114" t="str">
        <f t="shared" si="9"/>
        <v>péntek</v>
      </c>
      <c r="C114" t="s">
        <v>119</v>
      </c>
      <c r="D114">
        <v>5407</v>
      </c>
      <c r="E114">
        <f t="shared" si="10"/>
        <v>5000</v>
      </c>
      <c r="F114">
        <f t="shared" si="11"/>
        <v>6</v>
      </c>
      <c r="G114" s="1">
        <f t="shared" si="12"/>
        <v>43560</v>
      </c>
      <c r="H114" t="str">
        <f>IF(A114&lt;&gt;A115,SUMIF($A$2:A114,A114,$E$2:E114),"")</f>
        <v/>
      </c>
      <c r="O114" s="4">
        <f t="shared" si="14"/>
        <v>43518</v>
      </c>
      <c r="U114">
        <f t="shared" si="13"/>
        <v>5</v>
      </c>
    </row>
    <row r="115" spans="1:21" x14ac:dyDescent="0.25">
      <c r="A115" s="1">
        <v>43518</v>
      </c>
      <c r="B115" t="str">
        <f t="shared" si="9"/>
        <v>péntek</v>
      </c>
      <c r="C115" t="s">
        <v>120</v>
      </c>
      <c r="D115">
        <v>11242</v>
      </c>
      <c r="E115">
        <f t="shared" si="10"/>
        <v>11000</v>
      </c>
      <c r="F115">
        <f t="shared" si="11"/>
        <v>10</v>
      </c>
      <c r="G115" s="1">
        <f t="shared" si="12"/>
        <v>43588</v>
      </c>
      <c r="H115" t="str">
        <f>IF(A115&lt;&gt;A116,SUMIF($A$2:A115,A115,$E$2:E115),"")</f>
        <v/>
      </c>
      <c r="O115" s="4">
        <f t="shared" si="14"/>
        <v>43518</v>
      </c>
      <c r="U115">
        <f t="shared" si="13"/>
        <v>5</v>
      </c>
    </row>
    <row r="116" spans="1:21" x14ac:dyDescent="0.25">
      <c r="A116" s="1">
        <v>43518</v>
      </c>
      <c r="B116" t="str">
        <f t="shared" si="9"/>
        <v>péntek</v>
      </c>
      <c r="C116" t="s">
        <v>121</v>
      </c>
      <c r="D116">
        <v>4176</v>
      </c>
      <c r="E116">
        <f t="shared" si="10"/>
        <v>4000</v>
      </c>
      <c r="F116">
        <f t="shared" si="11"/>
        <v>6</v>
      </c>
      <c r="G116" s="1">
        <f t="shared" si="12"/>
        <v>43560</v>
      </c>
      <c r="H116" t="str">
        <f>IF(A116&lt;&gt;A117,SUMIF($A$2:A116,A116,$E$2:E116),"")</f>
        <v/>
      </c>
      <c r="O116" s="4">
        <f t="shared" si="14"/>
        <v>43518</v>
      </c>
      <c r="U116">
        <f t="shared" si="13"/>
        <v>5</v>
      </c>
    </row>
    <row r="117" spans="1:21" x14ac:dyDescent="0.25">
      <c r="A117" s="1">
        <v>43518</v>
      </c>
      <c r="B117" t="str">
        <f t="shared" si="9"/>
        <v>péntek</v>
      </c>
      <c r="C117" t="s">
        <v>122</v>
      </c>
      <c r="D117">
        <v>16648</v>
      </c>
      <c r="E117">
        <f t="shared" si="10"/>
        <v>17000</v>
      </c>
      <c r="F117">
        <f t="shared" si="11"/>
        <v>12</v>
      </c>
      <c r="G117" s="1">
        <f t="shared" si="12"/>
        <v>43602</v>
      </c>
      <c r="H117" t="str">
        <f>IF(A117&lt;&gt;A118,SUMIF($A$2:A117,A117,$E$2:E117),"")</f>
        <v/>
      </c>
      <c r="O117" s="4">
        <f t="shared" si="14"/>
        <v>43518</v>
      </c>
      <c r="U117">
        <f t="shared" si="13"/>
        <v>5</v>
      </c>
    </row>
    <row r="118" spans="1:21" x14ac:dyDescent="0.25">
      <c r="A118" s="1">
        <v>43518</v>
      </c>
      <c r="B118" t="str">
        <f t="shared" si="9"/>
        <v>péntek</v>
      </c>
      <c r="C118" t="s">
        <v>123</v>
      </c>
      <c r="D118">
        <v>4127</v>
      </c>
      <c r="E118">
        <f t="shared" si="10"/>
        <v>4000</v>
      </c>
      <c r="F118">
        <f t="shared" si="11"/>
        <v>6</v>
      </c>
      <c r="G118" s="1">
        <f t="shared" si="12"/>
        <v>43560</v>
      </c>
      <c r="H118">
        <f>IF(A118&lt;&gt;A119,SUMIF($A$2:A118,A118,$E$2:E118),"")</f>
        <v>96000</v>
      </c>
      <c r="O118" s="4">
        <f t="shared" si="14"/>
        <v>43518</v>
      </c>
      <c r="U118">
        <f t="shared" si="13"/>
        <v>5</v>
      </c>
    </row>
    <row r="119" spans="1:21" x14ac:dyDescent="0.25">
      <c r="A119" s="1">
        <v>43519</v>
      </c>
      <c r="B119" t="str">
        <f t="shared" si="9"/>
        <v>szombat</v>
      </c>
      <c r="C119" t="s">
        <v>124</v>
      </c>
      <c r="D119">
        <v>12641</v>
      </c>
      <c r="E119">
        <f t="shared" si="10"/>
        <v>13000</v>
      </c>
      <c r="F119">
        <f t="shared" si="11"/>
        <v>10</v>
      </c>
      <c r="G119" s="1">
        <f t="shared" si="12"/>
        <v>43589</v>
      </c>
      <c r="H119" t="str">
        <f>IF(A119&lt;&gt;A120,SUMIF($A$2:A119,A119,$E$2:E119),"")</f>
        <v/>
      </c>
      <c r="O119" s="4">
        <f t="shared" si="14"/>
        <v>43519</v>
      </c>
      <c r="U119">
        <f t="shared" si="13"/>
        <v>6</v>
      </c>
    </row>
    <row r="120" spans="1:21" x14ac:dyDescent="0.25">
      <c r="A120" s="1">
        <v>43519</v>
      </c>
      <c r="B120" t="str">
        <f t="shared" si="9"/>
        <v>szombat</v>
      </c>
      <c r="C120" t="s">
        <v>125</v>
      </c>
      <c r="D120">
        <v>17611</v>
      </c>
      <c r="E120">
        <f t="shared" si="10"/>
        <v>18000</v>
      </c>
      <c r="F120">
        <f t="shared" si="11"/>
        <v>12</v>
      </c>
      <c r="G120" s="1">
        <f t="shared" si="12"/>
        <v>43603</v>
      </c>
      <c r="H120" t="str">
        <f>IF(A120&lt;&gt;A121,SUMIF($A$2:A120,A120,$E$2:E120),"")</f>
        <v/>
      </c>
      <c r="O120" s="4">
        <f t="shared" si="14"/>
        <v>43519</v>
      </c>
      <c r="U120">
        <f t="shared" si="13"/>
        <v>6</v>
      </c>
    </row>
    <row r="121" spans="1:21" x14ac:dyDescent="0.25">
      <c r="A121" s="1">
        <v>43519</v>
      </c>
      <c r="B121" t="str">
        <f t="shared" si="9"/>
        <v>szombat</v>
      </c>
      <c r="C121" t="s">
        <v>126</v>
      </c>
      <c r="D121">
        <v>13559</v>
      </c>
      <c r="E121">
        <f t="shared" si="10"/>
        <v>14000</v>
      </c>
      <c r="F121">
        <f t="shared" si="11"/>
        <v>10</v>
      </c>
      <c r="G121" s="1">
        <f t="shared" si="12"/>
        <v>43589</v>
      </c>
      <c r="H121" t="str">
        <f>IF(A121&lt;&gt;A122,SUMIF($A$2:A121,A121,$E$2:E121),"")</f>
        <v/>
      </c>
      <c r="O121" s="4">
        <f t="shared" si="14"/>
        <v>43519</v>
      </c>
      <c r="U121">
        <f t="shared" si="13"/>
        <v>6</v>
      </c>
    </row>
    <row r="122" spans="1:21" x14ac:dyDescent="0.25">
      <c r="A122" s="1">
        <v>43519</v>
      </c>
      <c r="B122" t="str">
        <f t="shared" si="9"/>
        <v>szombat</v>
      </c>
      <c r="C122" t="s">
        <v>127</v>
      </c>
      <c r="D122">
        <v>5252</v>
      </c>
      <c r="E122">
        <f t="shared" si="10"/>
        <v>5000</v>
      </c>
      <c r="F122">
        <f t="shared" si="11"/>
        <v>6</v>
      </c>
      <c r="G122" s="1">
        <f t="shared" si="12"/>
        <v>43561</v>
      </c>
      <c r="H122" t="str">
        <f>IF(A122&lt;&gt;A123,SUMIF($A$2:A122,A122,$E$2:E122),"")</f>
        <v/>
      </c>
      <c r="O122" s="4">
        <f t="shared" si="14"/>
        <v>43519</v>
      </c>
      <c r="U122">
        <f t="shared" si="13"/>
        <v>6</v>
      </c>
    </row>
    <row r="123" spans="1:21" x14ac:dyDescent="0.25">
      <c r="A123" s="1">
        <v>43519</v>
      </c>
      <c r="B123" t="str">
        <f t="shared" si="9"/>
        <v>szombat</v>
      </c>
      <c r="C123" t="s">
        <v>128</v>
      </c>
      <c r="D123">
        <v>4789</v>
      </c>
      <c r="E123">
        <f t="shared" si="10"/>
        <v>5000</v>
      </c>
      <c r="F123">
        <f t="shared" si="11"/>
        <v>6</v>
      </c>
      <c r="G123" s="1">
        <f t="shared" si="12"/>
        <v>43561</v>
      </c>
      <c r="H123">
        <f>IF(A123&lt;&gt;A124,SUMIF($A$2:A123,A123,$E$2:E123),"")</f>
        <v>55000</v>
      </c>
      <c r="O123" s="4">
        <f t="shared" si="14"/>
        <v>43519</v>
      </c>
      <c r="U123">
        <f t="shared" si="13"/>
        <v>6</v>
      </c>
    </row>
    <row r="124" spans="1:21" x14ac:dyDescent="0.25">
      <c r="A124" s="1">
        <v>43520</v>
      </c>
      <c r="B124" t="str">
        <f t="shared" si="9"/>
        <v>vasárnap</v>
      </c>
      <c r="C124" t="s">
        <v>129</v>
      </c>
      <c r="D124">
        <v>4593</v>
      </c>
      <c r="E124">
        <f t="shared" si="10"/>
        <v>5000</v>
      </c>
      <c r="F124">
        <f t="shared" si="11"/>
        <v>6</v>
      </c>
      <c r="G124" s="1">
        <f t="shared" si="12"/>
        <v>43562</v>
      </c>
      <c r="H124" t="str">
        <f>IF(A124&lt;&gt;A125,SUMIF($A$2:A124,A124,$E$2:E124),"")</f>
        <v/>
      </c>
      <c r="O124" s="4">
        <f t="shared" si="14"/>
        <v>43520</v>
      </c>
      <c r="U124">
        <f t="shared" si="13"/>
        <v>7</v>
      </c>
    </row>
    <row r="125" spans="1:21" x14ac:dyDescent="0.25">
      <c r="A125" s="1">
        <v>43520</v>
      </c>
      <c r="B125" t="str">
        <f t="shared" si="9"/>
        <v>vasárnap</v>
      </c>
      <c r="C125" t="s">
        <v>130</v>
      </c>
      <c r="D125">
        <v>12618</v>
      </c>
      <c r="E125">
        <f t="shared" si="10"/>
        <v>13000</v>
      </c>
      <c r="F125">
        <f t="shared" si="11"/>
        <v>10</v>
      </c>
      <c r="G125" s="1">
        <f t="shared" si="12"/>
        <v>43590</v>
      </c>
      <c r="H125" t="str">
        <f>IF(A125&lt;&gt;A126,SUMIF($A$2:A125,A125,$E$2:E125),"")</f>
        <v/>
      </c>
      <c r="O125" s="4">
        <f t="shared" si="14"/>
        <v>43520</v>
      </c>
      <c r="U125">
        <f t="shared" si="13"/>
        <v>7</v>
      </c>
    </row>
    <row r="126" spans="1:21" x14ac:dyDescent="0.25">
      <c r="A126" s="1">
        <v>43520</v>
      </c>
      <c r="B126" t="str">
        <f t="shared" si="9"/>
        <v>vasárnap</v>
      </c>
      <c r="C126" t="s">
        <v>131</v>
      </c>
      <c r="D126">
        <v>15556</v>
      </c>
      <c r="E126">
        <f t="shared" si="10"/>
        <v>16000</v>
      </c>
      <c r="F126">
        <f t="shared" si="11"/>
        <v>12</v>
      </c>
      <c r="G126" s="1">
        <f t="shared" si="12"/>
        <v>43604</v>
      </c>
      <c r="H126" t="str">
        <f>IF(A126&lt;&gt;A127,SUMIF($A$2:A126,A126,$E$2:E126),"")</f>
        <v/>
      </c>
      <c r="O126" s="4">
        <f t="shared" si="14"/>
        <v>43520</v>
      </c>
      <c r="U126">
        <f t="shared" si="13"/>
        <v>7</v>
      </c>
    </row>
    <row r="127" spans="1:21" x14ac:dyDescent="0.25">
      <c r="A127" s="1">
        <v>43520</v>
      </c>
      <c r="B127" t="str">
        <f t="shared" si="9"/>
        <v>vasárnap</v>
      </c>
      <c r="C127" t="s">
        <v>132</v>
      </c>
      <c r="D127">
        <v>13692</v>
      </c>
      <c r="E127">
        <f t="shared" si="10"/>
        <v>14000</v>
      </c>
      <c r="F127">
        <f t="shared" si="11"/>
        <v>10</v>
      </c>
      <c r="G127" s="1">
        <f t="shared" si="12"/>
        <v>43590</v>
      </c>
      <c r="H127">
        <f>IF(A127&lt;&gt;A128,SUMIF($A$2:A127,A127,$E$2:E127),"")</f>
        <v>48000</v>
      </c>
      <c r="O127" s="4">
        <f t="shared" si="14"/>
        <v>43520</v>
      </c>
      <c r="U127">
        <f t="shared" si="13"/>
        <v>7</v>
      </c>
    </row>
    <row r="128" spans="1:21" x14ac:dyDescent="0.25">
      <c r="A128" s="1">
        <v>43521</v>
      </c>
      <c r="B128" t="str">
        <f t="shared" si="9"/>
        <v>hétfő</v>
      </c>
      <c r="C128" t="s">
        <v>133</v>
      </c>
      <c r="D128">
        <v>19479</v>
      </c>
      <c r="E128">
        <f t="shared" si="10"/>
        <v>19000</v>
      </c>
      <c r="F128">
        <f t="shared" si="11"/>
        <v>12</v>
      </c>
      <c r="G128" s="1">
        <f t="shared" si="12"/>
        <v>43605</v>
      </c>
      <c r="H128" t="str">
        <f>IF(A128&lt;&gt;A129,SUMIF($A$2:A128,A128,$E$2:E128),"")</f>
        <v/>
      </c>
      <c r="O128" s="4">
        <f t="shared" si="14"/>
        <v>43521</v>
      </c>
      <c r="U128">
        <f t="shared" si="13"/>
        <v>1</v>
      </c>
    </row>
    <row r="129" spans="1:21" x14ac:dyDescent="0.25">
      <c r="A129" s="1">
        <v>43521</v>
      </c>
      <c r="B129" t="str">
        <f t="shared" si="9"/>
        <v>hétfő</v>
      </c>
      <c r="C129" t="s">
        <v>134</v>
      </c>
      <c r="D129">
        <v>16611</v>
      </c>
      <c r="E129">
        <f t="shared" si="10"/>
        <v>17000</v>
      </c>
      <c r="F129">
        <f t="shared" si="11"/>
        <v>12</v>
      </c>
      <c r="G129" s="1">
        <f t="shared" si="12"/>
        <v>43605</v>
      </c>
      <c r="H129" t="str">
        <f>IF(A129&lt;&gt;A130,SUMIF($A$2:A129,A129,$E$2:E129),"")</f>
        <v/>
      </c>
      <c r="O129" s="4">
        <f t="shared" si="14"/>
        <v>43521</v>
      </c>
      <c r="U129">
        <f t="shared" si="13"/>
        <v>1</v>
      </c>
    </row>
    <row r="130" spans="1:21" x14ac:dyDescent="0.25">
      <c r="A130" s="1">
        <v>43521</v>
      </c>
      <c r="B130" t="str">
        <f t="shared" si="9"/>
        <v>hétfő</v>
      </c>
      <c r="C130" t="s">
        <v>135</v>
      </c>
      <c r="D130">
        <v>8697</v>
      </c>
      <c r="E130">
        <f t="shared" si="10"/>
        <v>9000</v>
      </c>
      <c r="F130">
        <f t="shared" si="11"/>
        <v>8</v>
      </c>
      <c r="G130" s="1">
        <f t="shared" si="12"/>
        <v>43577</v>
      </c>
      <c r="H130" t="str">
        <f>IF(A130&lt;&gt;A131,SUMIF($A$2:A130,A130,$E$2:E130),"")</f>
        <v/>
      </c>
      <c r="O130" s="4">
        <f t="shared" ref="O130:O149" si="15">A130</f>
        <v>43521</v>
      </c>
      <c r="U130">
        <f t="shared" si="13"/>
        <v>1</v>
      </c>
    </row>
    <row r="131" spans="1:21" x14ac:dyDescent="0.25">
      <c r="A131" s="1">
        <v>43521</v>
      </c>
      <c r="B131" t="str">
        <f t="shared" ref="B131:B149" si="16">TEXT(A131,"nnnn")</f>
        <v>hétfő</v>
      </c>
      <c r="C131" t="s">
        <v>136</v>
      </c>
      <c r="D131">
        <v>11906</v>
      </c>
      <c r="E131">
        <f t="shared" ref="E131:E149" si="17">ROUND(D131,-3)</f>
        <v>12000</v>
      </c>
      <c r="F131">
        <f t="shared" ref="F131:F149" si="18">IF(E131&lt;=5000,6,6+ROUNDUP((E131-5000)/5000,0)*2)</f>
        <v>10</v>
      </c>
      <c r="G131" s="1">
        <f t="shared" ref="G131:G149" si="19">A131+F131*7</f>
        <v>43591</v>
      </c>
      <c r="H131" t="str">
        <f>IF(A131&lt;&gt;A132,SUMIF($A$2:A131,A131,$E$2:E131),"")</f>
        <v/>
      </c>
      <c r="O131" s="4">
        <f t="shared" si="15"/>
        <v>43521</v>
      </c>
      <c r="U131">
        <f t="shared" ref="U131:U149" si="20">WEEKDAY(A131,2)</f>
        <v>1</v>
      </c>
    </row>
    <row r="132" spans="1:21" x14ac:dyDescent="0.25">
      <c r="A132" s="1">
        <v>43521</v>
      </c>
      <c r="B132" t="str">
        <f t="shared" si="16"/>
        <v>hétfő</v>
      </c>
      <c r="C132" t="s">
        <v>137</v>
      </c>
      <c r="D132">
        <v>3769</v>
      </c>
      <c r="E132">
        <f t="shared" si="17"/>
        <v>4000</v>
      </c>
      <c r="F132">
        <f t="shared" si="18"/>
        <v>6</v>
      </c>
      <c r="G132" s="1">
        <f t="shared" si="19"/>
        <v>43563</v>
      </c>
      <c r="H132">
        <f>IF(A132&lt;&gt;A133,SUMIF($A$2:A132,A132,$E$2:E132),"")</f>
        <v>61000</v>
      </c>
      <c r="O132" s="4">
        <f t="shared" si="15"/>
        <v>43521</v>
      </c>
      <c r="U132">
        <f t="shared" si="20"/>
        <v>1</v>
      </c>
    </row>
    <row r="133" spans="1:21" x14ac:dyDescent="0.25">
      <c r="A133" s="1">
        <v>43522</v>
      </c>
      <c r="B133" t="str">
        <f t="shared" si="16"/>
        <v>kedd</v>
      </c>
      <c r="C133" t="s">
        <v>138</v>
      </c>
      <c r="D133">
        <v>8814</v>
      </c>
      <c r="E133">
        <f t="shared" si="17"/>
        <v>9000</v>
      </c>
      <c r="F133">
        <f t="shared" si="18"/>
        <v>8</v>
      </c>
      <c r="G133" s="1">
        <f t="shared" si="19"/>
        <v>43578</v>
      </c>
      <c r="H133" t="str">
        <f>IF(A133&lt;&gt;A134,SUMIF($A$2:A133,A133,$E$2:E133),"")</f>
        <v/>
      </c>
      <c r="O133" s="4">
        <f t="shared" si="15"/>
        <v>43522</v>
      </c>
      <c r="U133">
        <f t="shared" si="20"/>
        <v>2</v>
      </c>
    </row>
    <row r="134" spans="1:21" x14ac:dyDescent="0.25">
      <c r="A134" s="1">
        <v>43522</v>
      </c>
      <c r="B134" t="str">
        <f t="shared" si="16"/>
        <v>kedd</v>
      </c>
      <c r="C134" t="s">
        <v>139</v>
      </c>
      <c r="D134">
        <v>6549</v>
      </c>
      <c r="E134">
        <f t="shared" si="17"/>
        <v>7000</v>
      </c>
      <c r="F134">
        <f t="shared" si="18"/>
        <v>8</v>
      </c>
      <c r="G134" s="1">
        <f t="shared" si="19"/>
        <v>43578</v>
      </c>
      <c r="H134" t="str">
        <f>IF(A134&lt;&gt;A135,SUMIF($A$2:A134,A134,$E$2:E134),"")</f>
        <v/>
      </c>
      <c r="O134" s="4">
        <f t="shared" si="15"/>
        <v>43522</v>
      </c>
      <c r="U134">
        <f t="shared" si="20"/>
        <v>2</v>
      </c>
    </row>
    <row r="135" spans="1:21" x14ac:dyDescent="0.25">
      <c r="A135" s="1">
        <v>43522</v>
      </c>
      <c r="B135" t="str">
        <f t="shared" si="16"/>
        <v>kedd</v>
      </c>
      <c r="C135" t="s">
        <v>140</v>
      </c>
      <c r="D135">
        <v>8144</v>
      </c>
      <c r="E135">
        <f t="shared" si="17"/>
        <v>8000</v>
      </c>
      <c r="F135">
        <f t="shared" si="18"/>
        <v>8</v>
      </c>
      <c r="G135" s="1">
        <f t="shared" si="19"/>
        <v>43578</v>
      </c>
      <c r="H135" t="str">
        <f>IF(A135&lt;&gt;A136,SUMIF($A$2:A135,A135,$E$2:E135),"")</f>
        <v/>
      </c>
      <c r="O135" s="4">
        <f t="shared" si="15"/>
        <v>43522</v>
      </c>
      <c r="U135">
        <f t="shared" si="20"/>
        <v>2</v>
      </c>
    </row>
    <row r="136" spans="1:21" x14ac:dyDescent="0.25">
      <c r="A136" s="1">
        <v>43522</v>
      </c>
      <c r="B136" t="str">
        <f t="shared" si="16"/>
        <v>kedd</v>
      </c>
      <c r="C136" t="s">
        <v>141</v>
      </c>
      <c r="D136">
        <v>6075</v>
      </c>
      <c r="E136">
        <f t="shared" si="17"/>
        <v>6000</v>
      </c>
      <c r="F136">
        <f t="shared" si="18"/>
        <v>8</v>
      </c>
      <c r="G136" s="1">
        <f t="shared" si="19"/>
        <v>43578</v>
      </c>
      <c r="H136">
        <f>IF(A136&lt;&gt;A137,SUMIF($A$2:A136,A136,$E$2:E136),"")</f>
        <v>30000</v>
      </c>
      <c r="O136" s="4">
        <f t="shared" si="15"/>
        <v>43522</v>
      </c>
      <c r="U136">
        <f t="shared" si="20"/>
        <v>2</v>
      </c>
    </row>
    <row r="137" spans="1:21" x14ac:dyDescent="0.25">
      <c r="A137" s="1">
        <v>43523</v>
      </c>
      <c r="B137" t="str">
        <f t="shared" si="16"/>
        <v>szerda</v>
      </c>
      <c r="C137" t="s">
        <v>142</v>
      </c>
      <c r="D137">
        <v>7743</v>
      </c>
      <c r="E137">
        <f t="shared" si="17"/>
        <v>8000</v>
      </c>
      <c r="F137">
        <f t="shared" si="18"/>
        <v>8</v>
      </c>
      <c r="G137" s="1">
        <f t="shared" si="19"/>
        <v>43579</v>
      </c>
      <c r="H137" t="str">
        <f>IF(A137&lt;&gt;A138,SUMIF($A$2:A137,A137,$E$2:E137),"")</f>
        <v/>
      </c>
      <c r="O137" s="4">
        <f t="shared" si="15"/>
        <v>43523</v>
      </c>
      <c r="U137">
        <f t="shared" si="20"/>
        <v>3</v>
      </c>
    </row>
    <row r="138" spans="1:21" x14ac:dyDescent="0.25">
      <c r="A138" s="1">
        <v>43523</v>
      </c>
      <c r="B138" t="str">
        <f t="shared" si="16"/>
        <v>szerda</v>
      </c>
      <c r="C138" t="s">
        <v>143</v>
      </c>
      <c r="D138">
        <v>7958</v>
      </c>
      <c r="E138">
        <f t="shared" si="17"/>
        <v>8000</v>
      </c>
      <c r="F138">
        <f t="shared" si="18"/>
        <v>8</v>
      </c>
      <c r="G138" s="1">
        <f t="shared" si="19"/>
        <v>43579</v>
      </c>
      <c r="H138" t="str">
        <f>IF(A138&lt;&gt;A139,SUMIF($A$2:A138,A138,$E$2:E138),"")</f>
        <v/>
      </c>
      <c r="O138" s="4">
        <f t="shared" si="15"/>
        <v>43523</v>
      </c>
      <c r="U138">
        <f t="shared" si="20"/>
        <v>3</v>
      </c>
    </row>
    <row r="139" spans="1:21" x14ac:dyDescent="0.25">
      <c r="A139" s="1">
        <v>43523</v>
      </c>
      <c r="B139" t="str">
        <f t="shared" si="16"/>
        <v>szerda</v>
      </c>
      <c r="C139" t="s">
        <v>144</v>
      </c>
      <c r="D139">
        <v>16480</v>
      </c>
      <c r="E139">
        <f t="shared" si="17"/>
        <v>16000</v>
      </c>
      <c r="F139">
        <f t="shared" si="18"/>
        <v>12</v>
      </c>
      <c r="G139" s="1">
        <f t="shared" si="19"/>
        <v>43607</v>
      </c>
      <c r="H139" t="str">
        <f>IF(A139&lt;&gt;A140,SUMIF($A$2:A139,A139,$E$2:E139),"")</f>
        <v/>
      </c>
      <c r="O139" s="4">
        <f t="shared" si="15"/>
        <v>43523</v>
      </c>
      <c r="U139">
        <f t="shared" si="20"/>
        <v>3</v>
      </c>
    </row>
    <row r="140" spans="1:21" x14ac:dyDescent="0.25">
      <c r="A140" s="1">
        <v>43523</v>
      </c>
      <c r="B140" t="str">
        <f t="shared" si="16"/>
        <v>szerda</v>
      </c>
      <c r="C140" t="s">
        <v>145</v>
      </c>
      <c r="D140">
        <v>5518</v>
      </c>
      <c r="E140">
        <f t="shared" si="17"/>
        <v>6000</v>
      </c>
      <c r="F140">
        <f t="shared" si="18"/>
        <v>8</v>
      </c>
      <c r="G140" s="1">
        <f t="shared" si="19"/>
        <v>43579</v>
      </c>
      <c r="H140" t="str">
        <f>IF(A140&lt;&gt;A141,SUMIF($A$2:A140,A140,$E$2:E140),"")</f>
        <v/>
      </c>
      <c r="O140" s="4">
        <f t="shared" si="15"/>
        <v>43523</v>
      </c>
      <c r="U140">
        <f t="shared" si="20"/>
        <v>3</v>
      </c>
    </row>
    <row r="141" spans="1:21" x14ac:dyDescent="0.25">
      <c r="A141" s="1">
        <v>43523</v>
      </c>
      <c r="B141" t="str">
        <f t="shared" si="16"/>
        <v>szerda</v>
      </c>
      <c r="C141" t="s">
        <v>146</v>
      </c>
      <c r="D141">
        <v>4796</v>
      </c>
      <c r="E141">
        <f t="shared" si="17"/>
        <v>5000</v>
      </c>
      <c r="F141">
        <f t="shared" si="18"/>
        <v>6</v>
      </c>
      <c r="G141" s="1">
        <f t="shared" si="19"/>
        <v>43565</v>
      </c>
      <c r="H141" t="str">
        <f>IF(A141&lt;&gt;A142,SUMIF($A$2:A141,A141,$E$2:E141),"")</f>
        <v/>
      </c>
      <c r="O141" s="4">
        <f t="shared" si="15"/>
        <v>43523</v>
      </c>
      <c r="U141">
        <f t="shared" si="20"/>
        <v>3</v>
      </c>
    </row>
    <row r="142" spans="1:21" x14ac:dyDescent="0.25">
      <c r="A142" s="1">
        <v>43523</v>
      </c>
      <c r="B142" t="str">
        <f t="shared" si="16"/>
        <v>szerda</v>
      </c>
      <c r="C142" t="s">
        <v>147</v>
      </c>
      <c r="D142">
        <v>6566</v>
      </c>
      <c r="E142">
        <f t="shared" si="17"/>
        <v>7000</v>
      </c>
      <c r="F142">
        <f t="shared" si="18"/>
        <v>8</v>
      </c>
      <c r="G142" s="1">
        <f t="shared" si="19"/>
        <v>43579</v>
      </c>
      <c r="H142">
        <f>IF(A142&lt;&gt;A143,SUMIF($A$2:A142,A142,$E$2:E142),"")</f>
        <v>50000</v>
      </c>
      <c r="O142" s="4">
        <f t="shared" si="15"/>
        <v>43523</v>
      </c>
      <c r="U142">
        <f t="shared" si="20"/>
        <v>3</v>
      </c>
    </row>
    <row r="143" spans="1:21" x14ac:dyDescent="0.25">
      <c r="A143" s="1">
        <v>43524</v>
      </c>
      <c r="B143" t="str">
        <f t="shared" si="16"/>
        <v>csütörtök</v>
      </c>
      <c r="C143" t="s">
        <v>148</v>
      </c>
      <c r="D143">
        <v>2284</v>
      </c>
      <c r="E143">
        <f t="shared" si="17"/>
        <v>2000</v>
      </c>
      <c r="F143">
        <f t="shared" si="18"/>
        <v>6</v>
      </c>
      <c r="G143" s="1">
        <f t="shared" si="19"/>
        <v>43566</v>
      </c>
      <c r="H143" t="str">
        <f>IF(A143&lt;&gt;A144,SUMIF($A$2:A143,A143,$E$2:E143),"")</f>
        <v/>
      </c>
      <c r="O143" s="4">
        <f t="shared" si="15"/>
        <v>43524</v>
      </c>
      <c r="U143">
        <f t="shared" si="20"/>
        <v>4</v>
      </c>
    </row>
    <row r="144" spans="1:21" x14ac:dyDescent="0.25">
      <c r="A144" s="1">
        <v>43524</v>
      </c>
      <c r="B144" t="str">
        <f t="shared" si="16"/>
        <v>csütörtök</v>
      </c>
      <c r="C144" t="s">
        <v>149</v>
      </c>
      <c r="D144">
        <v>18633</v>
      </c>
      <c r="E144">
        <f t="shared" si="17"/>
        <v>19000</v>
      </c>
      <c r="F144">
        <f t="shared" si="18"/>
        <v>12</v>
      </c>
      <c r="G144" s="1">
        <f t="shared" si="19"/>
        <v>43608</v>
      </c>
      <c r="H144" t="str">
        <f>IF(A144&lt;&gt;A145,SUMIF($A$2:A144,A144,$E$2:E144),"")</f>
        <v/>
      </c>
      <c r="O144" s="4">
        <f t="shared" si="15"/>
        <v>43524</v>
      </c>
      <c r="U144">
        <f t="shared" si="20"/>
        <v>4</v>
      </c>
    </row>
    <row r="145" spans="1:21" x14ac:dyDescent="0.25">
      <c r="A145" s="1">
        <v>43524</v>
      </c>
      <c r="B145" t="str">
        <f t="shared" si="16"/>
        <v>csütörtök</v>
      </c>
      <c r="C145" t="s">
        <v>150</v>
      </c>
      <c r="D145">
        <v>15303</v>
      </c>
      <c r="E145">
        <f t="shared" si="17"/>
        <v>15000</v>
      </c>
      <c r="F145">
        <f t="shared" si="18"/>
        <v>10</v>
      </c>
      <c r="G145" s="1">
        <f t="shared" si="19"/>
        <v>43594</v>
      </c>
      <c r="H145" t="str">
        <f>IF(A145&lt;&gt;A146,SUMIF($A$2:A145,A145,$E$2:E145),"")</f>
        <v/>
      </c>
      <c r="O145" s="4">
        <f t="shared" si="15"/>
        <v>43524</v>
      </c>
      <c r="U145">
        <f t="shared" si="20"/>
        <v>4</v>
      </c>
    </row>
    <row r="146" spans="1:21" x14ac:dyDescent="0.25">
      <c r="A146" s="1">
        <v>43524</v>
      </c>
      <c r="B146" t="str">
        <f t="shared" si="16"/>
        <v>csütörtök</v>
      </c>
      <c r="C146" t="s">
        <v>151</v>
      </c>
      <c r="D146">
        <v>12920</v>
      </c>
      <c r="E146">
        <f t="shared" si="17"/>
        <v>13000</v>
      </c>
      <c r="F146">
        <f t="shared" si="18"/>
        <v>10</v>
      </c>
      <c r="G146" s="1">
        <f t="shared" si="19"/>
        <v>43594</v>
      </c>
      <c r="H146" t="str">
        <f>IF(A146&lt;&gt;A147,SUMIF($A$2:A146,A146,$E$2:E146),"")</f>
        <v/>
      </c>
      <c r="O146" s="4">
        <f t="shared" si="15"/>
        <v>43524</v>
      </c>
      <c r="U146">
        <f t="shared" si="20"/>
        <v>4</v>
      </c>
    </row>
    <row r="147" spans="1:21" x14ac:dyDescent="0.25">
      <c r="A147" s="1">
        <v>43524</v>
      </c>
      <c r="B147" t="str">
        <f t="shared" si="16"/>
        <v>csütörtök</v>
      </c>
      <c r="C147" t="s">
        <v>152</v>
      </c>
      <c r="D147">
        <v>19900</v>
      </c>
      <c r="E147">
        <f t="shared" si="17"/>
        <v>20000</v>
      </c>
      <c r="F147">
        <f t="shared" si="18"/>
        <v>12</v>
      </c>
      <c r="G147" s="1">
        <f t="shared" si="19"/>
        <v>43608</v>
      </c>
      <c r="H147" t="str">
        <f>IF(A147&lt;&gt;A148,SUMIF($A$2:A147,A147,$E$2:E147),"")</f>
        <v/>
      </c>
      <c r="O147" s="4">
        <f t="shared" si="15"/>
        <v>43524</v>
      </c>
      <c r="U147">
        <f t="shared" si="20"/>
        <v>4</v>
      </c>
    </row>
    <row r="148" spans="1:21" x14ac:dyDescent="0.25">
      <c r="A148" s="1">
        <v>43524</v>
      </c>
      <c r="B148" t="str">
        <f t="shared" si="16"/>
        <v>csütörtök</v>
      </c>
      <c r="C148" t="s">
        <v>153</v>
      </c>
      <c r="D148">
        <v>17508</v>
      </c>
      <c r="E148">
        <f t="shared" si="17"/>
        <v>18000</v>
      </c>
      <c r="F148">
        <f t="shared" si="18"/>
        <v>12</v>
      </c>
      <c r="G148" s="1">
        <f t="shared" si="19"/>
        <v>43608</v>
      </c>
      <c r="H148" t="str">
        <f>IF(A148&lt;&gt;A149,SUMIF($A$2:A148,A148,$E$2:E148),"")</f>
        <v/>
      </c>
      <c r="O148" s="4">
        <f t="shared" si="15"/>
        <v>43524</v>
      </c>
      <c r="U148">
        <f t="shared" si="20"/>
        <v>4</v>
      </c>
    </row>
    <row r="149" spans="1:21" x14ac:dyDescent="0.25">
      <c r="A149" s="1">
        <v>43524</v>
      </c>
      <c r="B149" t="str">
        <f t="shared" si="16"/>
        <v>csütörtök</v>
      </c>
      <c r="C149" t="s">
        <v>154</v>
      </c>
      <c r="D149">
        <v>12292</v>
      </c>
      <c r="E149">
        <f t="shared" si="17"/>
        <v>12000</v>
      </c>
      <c r="F149">
        <f t="shared" si="18"/>
        <v>10</v>
      </c>
      <c r="G149" s="1">
        <f t="shared" si="19"/>
        <v>43594</v>
      </c>
      <c r="H149">
        <f>IF(A149&lt;&gt;A150,SUMIF($A$2:A149,A149,$E$2:E149),"")</f>
        <v>99000</v>
      </c>
      <c r="O149" s="4">
        <f t="shared" si="15"/>
        <v>43524</v>
      </c>
      <c r="U149">
        <f t="shared" si="20"/>
        <v>4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2021-05-19T12:07:43Z</dcterms:created>
  <dcterms:modified xsi:type="dcterms:W3CDTF">2021-05-19T12:56:44Z</dcterms:modified>
</cp:coreProperties>
</file>